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2360" tabRatio="767"/>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G11" i="23" l="1"/>
  <c r="A10" i="27" l="1"/>
  <c r="A9" i="27"/>
  <c r="A8" i="27"/>
  <c r="A7" i="27"/>
  <c r="A6" i="27"/>
  <c r="A5" i="27"/>
  <c r="A4" i="27"/>
  <c r="A3" i="27"/>
  <c r="A11" i="27"/>
  <c r="AX30" i="29" l="1"/>
  <c r="AX26" i="29"/>
  <c r="AX22" i="29"/>
  <c r="AX18" i="29"/>
  <c r="BA20" i="29"/>
  <c r="BA16" i="29"/>
  <c r="BA28" i="29"/>
  <c r="BA24" i="29"/>
  <c r="CX55" i="26" l="1"/>
  <c r="CX49" i="26"/>
  <c r="CX44" i="26"/>
  <c r="BB12" i="29"/>
  <c r="BB10" i="29"/>
  <c r="AQ6" i="29"/>
  <c r="BG6" i="29" l="1"/>
  <c r="AQ9" i="29" l="1"/>
  <c r="N10" i="29" l="1"/>
  <c r="AO34" i="29" l="1"/>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AO33" i="29" s="1"/>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4" i="24" l="1"/>
  <c r="M38" i="26"/>
  <c r="R37" i="26"/>
  <c r="N37" i="26"/>
  <c r="M29" i="26"/>
  <c r="BN27" i="26"/>
  <c r="M25" i="23"/>
  <c r="P37" i="22"/>
  <c r="O5" i="22"/>
  <c r="E11" i="18"/>
  <c r="C7" i="18"/>
  <c r="C6" i="18"/>
  <c r="I15" i="10"/>
  <c r="E10" i="18" s="1"/>
  <c r="N14" i="10"/>
  <c r="J14" i="10"/>
  <c r="I13" i="10"/>
  <c r="Y10" i="10"/>
  <c r="F10" i="10"/>
  <c r="AB7" i="10"/>
  <c r="I7" i="10"/>
  <c r="AJ5" i="10"/>
  <c r="I5" i="10"/>
  <c r="AO26" i="15"/>
  <c r="M23" i="24"/>
  <c r="BV14" i="15"/>
  <c r="D11" i="18" s="1"/>
  <c r="K1" i="18" l="1"/>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ドロップダウンから選択</t>
        </r>
      </text>
    </comment>
    <comment ref="AJ5" authorId="2" shapeId="0">
      <text>
        <r>
          <rPr>
            <b/>
            <sz val="9"/>
            <color indexed="81"/>
            <rFont val="MS P ゴシック"/>
            <family val="3"/>
            <charset val="128"/>
          </rPr>
          <t>西暦（yyyy/mm/dd）で入力すると自動的に和暦表示になります。</t>
        </r>
      </text>
    </comment>
    <comment ref="BB5" authorId="3" shapeId="0">
      <text>
        <r>
          <rPr>
            <b/>
            <sz val="9"/>
            <color indexed="81"/>
            <rFont val="MS P ゴシック"/>
            <family val="3"/>
            <charset val="128"/>
          </rPr>
          <t>ドロップダウンから選択</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text>
        <r>
          <rPr>
            <b/>
            <sz val="9"/>
            <color indexed="81"/>
            <rFont val="MS P ゴシック"/>
            <family val="3"/>
            <charset val="128"/>
          </rPr>
          <t>資格取得日＝本学での採用日や転入日などを指します。
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資格取得日＝本学での採用日や転入日などを指します。
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 ref="A19" authorId="0" shapeId="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既に雇用が終了している、または、雇用期間が定められている場合のみ記入してください。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<sst xmlns="http://schemas.openxmlformats.org/spreadsheetml/2006/main" count="745" uniqueCount="413">
  <si>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</si>
  <si>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</si>
  <si>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</si>
  <si>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</si>
  <si>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</si>
  <si>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</si>
  <si>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</si>
  <si>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</si>
  <si>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</si>
  <si>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</si>
  <si>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</si>
  <si>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</si>
  <si>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</si>
  <si>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</si>
  <si>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</si>
  <si>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</si>
  <si>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</si>
  <si>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</si>
  <si>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</si>
  <si>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</si>
  <si>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</si>
  <si>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</si>
  <si>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</si>
  <si>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</si>
  <si>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</si>
  <si>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</si>
  <si>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</si>
  <si>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</si>
  <si>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</si>
  <si>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</si>
  <si>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</si>
  <si>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</si>
  <si>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</si>
  <si>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</si>
  <si>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</si>
  <si>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</si>
  <si>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</si>
  <si>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</si>
  <si>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</si>
  <si>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</si>
  <si>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</si>
  <si>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0"/>
  </si>
  <si>
    <t>氏名</t>
    <rPh sb="0" eb="2">
      <t>シメイ</t>
    </rPh>
    <phoneticPr fontId="30"/>
  </si>
  <si>
    <t>現住所（居所）</t>
    <rPh sb="0" eb="3">
      <t>ゲンジュウショ</t>
    </rPh>
    <rPh sb="4" eb="6">
      <t>キョショ</t>
    </rPh>
    <phoneticPr fontId="30"/>
  </si>
  <si>
    <t>組合員氏名</t>
    <rPh sb="0" eb="3">
      <t>クミアイイン</t>
    </rPh>
    <rPh sb="3" eb="5">
      <t>シメイ</t>
    </rPh>
    <phoneticPr fontId="30"/>
  </si>
  <si>
    <t>組合員証番号</t>
    <rPh sb="0" eb="4">
      <t>クミアイインショウ</t>
    </rPh>
    <rPh sb="4" eb="6">
      <t>バンゴウ</t>
    </rPh>
    <phoneticPr fontId="30"/>
  </si>
  <si>
    <t>住民票住所</t>
    <rPh sb="0" eb="5">
      <t>ジュウミンヒョウジュウショ</t>
    </rPh>
    <phoneticPr fontId="30"/>
  </si>
  <si>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0"/>
  </si>
  <si>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0"/>
  </si>
  <si>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</si>
  <si>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</si>
  <si>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</si>
  <si>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</si>
  <si>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</si>
  <si>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</si>
  <si>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</si>
  <si>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0"/>
  </si>
  <si>
    <t>採用（異動）前の事業所</t>
    <rPh sb="0" eb="2">
      <t>サイヨウ</t>
    </rPh>
    <rPh sb="3" eb="5">
      <t>イドウ</t>
    </rPh>
    <rPh sb="6" eb="7">
      <t>マエ</t>
    </rPh>
    <rPh sb="8" eb="11">
      <t>ジギョウショ</t>
    </rPh>
    <phoneticPr fontId="30"/>
  </si>
  <si>
    <t>採用（異動）前の
健康保険等名称</t>
    <rPh sb="0" eb="2">
      <t>サイヨウ</t>
    </rPh>
    <rPh sb="3" eb="5">
      <t>イドウ</t>
    </rPh>
    <rPh sb="6" eb="7">
      <t>マエ</t>
    </rPh>
    <rPh sb="9" eb="14">
      <t>ケンコウホケントウ</t>
    </rPh>
    <rPh sb="14" eb="16">
      <t>メイショウ</t>
    </rPh>
    <phoneticPr fontId="30"/>
  </si>
  <si>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</si>
  <si>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</si>
  <si>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</si>
  <si>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</si>
  <si>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</si>
  <si>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</si>
  <si>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</si>
  <si>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</si>
  <si>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</si>
  <si>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</si>
  <si>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</si>
  <si>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</si>
  <si>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</si>
  <si>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</si>
  <si>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</si>
  <si>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</si>
  <si>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0"/>
  </si>
  <si>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</si>
  <si>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</si>
  <si>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</si>
  <si>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</si>
  <si>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</si>
  <si>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</si>
  <si>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</si>
  <si>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</si>
  <si>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</si>
  <si>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</si>
  <si>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</si>
  <si>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</si>
  <si>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</si>
  <si>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</si>
  <si>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</si>
  <si>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</si>
  <si>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</si>
  <si>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</si>
  <si>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</si>
  <si>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</si>
  <si>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</si>
  <si>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</si>
  <si>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</si>
  <si>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0"/>
  </si>
  <si>
    <t>事由：</t>
    <rPh sb="0" eb="2">
      <t>ジユウ</t>
    </rPh>
    <phoneticPr fontId="7"/>
  </si>
  <si>
    <t>　文部科学省共済組合大分大学支部長　殿</t>
    <phoneticPr fontId="30"/>
  </si>
  <si>
    <t>健康保険名</t>
    <rPh sb="0" eb="5">
      <t>ケンコウホケンメイ</t>
    </rPh>
    <phoneticPr fontId="30"/>
  </si>
  <si>
    <t>被扶養者の前加入健康保険名</t>
    <phoneticPr fontId="30"/>
  </si>
  <si>
    <t>円</t>
    <rPh sb="0" eb="1">
      <t>エン</t>
    </rPh>
    <phoneticPr fontId="30"/>
  </si>
  <si>
    <t>組合員の年間収入額</t>
    <rPh sb="0" eb="3">
      <t>クミアイイン</t>
    </rPh>
    <rPh sb="4" eb="6">
      <t>ネンカン</t>
    </rPh>
    <rPh sb="6" eb="9">
      <t>シュウニュウガク</t>
    </rPh>
    <phoneticPr fontId="30"/>
  </si>
  <si>
    <t>職業</t>
  </si>
  <si>
    <t>同居・別居
の区別</t>
    <phoneticPr fontId="30"/>
  </si>
  <si>
    <t>年齢</t>
  </si>
  <si>
    <t>続柄</t>
  </si>
  <si>
    <t>（</t>
    <phoneticPr fontId="30"/>
  </si>
  <si>
    <t>その他</t>
    <phoneticPr fontId="30"/>
  </si>
  <si>
    <t>年間推計
送金額</t>
    <rPh sb="0" eb="2">
      <t>ネンカン</t>
    </rPh>
    <rPh sb="2" eb="4">
      <t>スイケイ</t>
    </rPh>
    <rPh sb="5" eb="8">
      <t>ソウキンガク</t>
    </rPh>
    <rPh sb="7" eb="8">
      <t>ガク</t>
    </rPh>
    <phoneticPr fontId="30"/>
  </si>
  <si>
    <t>円の送金をしています。</t>
    <rPh sb="0" eb="1">
      <t>エン</t>
    </rPh>
    <rPh sb="2" eb="4">
      <t>ソウキン</t>
    </rPh>
    <phoneticPr fontId="30"/>
  </si>
  <si>
    <t>月</t>
    <rPh sb="0" eb="1">
      <t>ツキ</t>
    </rPh>
    <phoneticPr fontId="30"/>
  </si>
  <si>
    <t>別居のため、</t>
    <phoneticPr fontId="30"/>
  </si>
  <si>
    <t>です。</t>
    <phoneticPr fontId="30"/>
  </si>
  <si>
    <t>年間推計収入額</t>
    <phoneticPr fontId="30"/>
  </si>
  <si>
    <t>×12月≒</t>
    <phoneticPr fontId="30"/>
  </si>
  <si>
    <t>月額</t>
    <rPh sb="0" eb="2">
      <t>ゲツガク</t>
    </rPh>
    <phoneticPr fontId="30"/>
  </si>
  <si>
    <t>パート・アルバイト等による収入が、</t>
    <phoneticPr fontId="30"/>
  </si>
  <si>
    <t>年間</t>
    <rPh sb="0" eb="2">
      <t>ネンカン</t>
    </rPh>
    <phoneticPr fontId="30"/>
  </si>
  <si>
    <t>円です。</t>
    <rPh sb="0" eb="1">
      <t>エン</t>
    </rPh>
    <phoneticPr fontId="30"/>
  </si>
  <si>
    <t>同居・別居
の区別</t>
    <rPh sb="0" eb="2">
      <t>ドウキョ</t>
    </rPh>
    <rPh sb="3" eb="5">
      <t>ベッキョ</t>
    </rPh>
    <rPh sb="7" eb="9">
      <t>クベツ</t>
    </rPh>
    <phoneticPr fontId="30"/>
  </si>
  <si>
    <t>配偶者
の有無</t>
    <phoneticPr fontId="30"/>
  </si>
  <si>
    <t>年齢</t>
    <rPh sb="0" eb="2">
      <t>ネンレイ</t>
    </rPh>
    <phoneticPr fontId="30"/>
  </si>
  <si>
    <t>生年月日</t>
    <phoneticPr fontId="30"/>
  </si>
  <si>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</si>
  <si>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</si>
  <si>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</si>
  <si>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</si>
  <si>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</si>
  <si>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t>公的年金収入</t>
    </r>
    <r>
      <rPr>
        <sz val="9"/>
        <color theme="1"/>
        <rFont val="ＭＳ Ｐ明朝"/>
        <family val="1"/>
        <charset val="128"/>
      </rPr>
      <t>（遺族・障害年金含む）</t>
    </r>
    <r>
      <rPr>
        <sz val="10.5"/>
        <color theme="1"/>
        <rFont val="ＭＳ Ｐ明朝"/>
        <family val="1"/>
        <charset val="128"/>
      </rPr>
      <t>・個人年金収入が、</t>
    </r>
    <phoneticPr fontId="30"/>
  </si>
  <si>
    <r>
      <t>事業・農業・資産</t>
    </r>
    <r>
      <rPr>
        <sz val="9"/>
        <color theme="1"/>
        <rFont val="ＭＳ Ｐ明朝"/>
        <family val="1"/>
        <charset val="128"/>
      </rPr>
      <t>（不動産・株等含む）</t>
    </r>
    <r>
      <rPr>
        <sz val="10.5"/>
        <color theme="1"/>
        <rFont val="ＭＳ Ｐ明朝"/>
        <family val="1"/>
        <charset val="128"/>
      </rPr>
      <t>等の収入が、</t>
    </r>
    <phoneticPr fontId="30"/>
  </si>
  <si>
    <r>
      <t>　　居所登録届</t>
    </r>
    <r>
      <rPr>
        <u/>
        <sz val="12"/>
        <color theme="1"/>
        <rFont val="ＭＳ Ｐ明朝"/>
        <family val="1"/>
        <charset val="128"/>
      </rPr>
      <t/>
    </r>
    <rPh sb="2" eb="4">
      <t>キョショ</t>
    </rPh>
    <rPh sb="4" eb="6">
      <t>トウロク</t>
    </rPh>
    <rPh sb="6" eb="7">
      <t>トドケ</t>
    </rPh>
    <phoneticPr fontId="30"/>
  </si>
  <si>
    <t>（短期組合員用）</t>
    <rPh sb="1" eb="3">
      <t>タンキ</t>
    </rPh>
    <rPh sb="3" eb="4">
      <t>クミ</t>
    </rPh>
    <rPh sb="4" eb="5">
      <t>ゴウ</t>
    </rPh>
    <rPh sb="5" eb="6">
      <t>イン</t>
    </rPh>
    <rPh sb="6" eb="7">
      <t>ヨウ</t>
    </rPh>
    <phoneticPr fontId="7"/>
  </si>
  <si>
    <t>　　夫婦共同扶養にかかる調査・申立書</t>
    <phoneticPr fontId="30"/>
  </si>
  <si>
    <t>認定を受けようとする子</t>
    <rPh sb="0" eb="2">
      <t>ニンテイ</t>
    </rPh>
    <rPh sb="3" eb="4">
      <t>ウ</t>
    </rPh>
    <rPh sb="10" eb="11">
      <t>コ</t>
    </rPh>
    <phoneticPr fontId="30"/>
  </si>
  <si>
    <t>「被扶養者等申告書」のとおり</t>
    <rPh sb="1" eb="5">
      <t>ヒフヨウシャ</t>
    </rPh>
    <rPh sb="5" eb="6">
      <t>トウ</t>
    </rPh>
    <rPh sb="6" eb="9">
      <t>シンコクショ</t>
    </rPh>
    <phoneticPr fontId="30"/>
  </si>
  <si>
    <t>組合員の配偶者の有無</t>
    <rPh sb="8" eb="10">
      <t>ウム</t>
    </rPh>
    <phoneticPr fontId="30"/>
  </si>
  <si>
    <t>被扶養者氏名</t>
    <rPh sb="0" eb="4">
      <t>ヒフヨウシャ</t>
    </rPh>
    <phoneticPr fontId="30"/>
  </si>
  <si>
    <t>扶養義務者氏名</t>
    <rPh sb="0" eb="2">
      <t>フヨウ</t>
    </rPh>
    <rPh sb="2" eb="4">
      <t>ギム</t>
    </rPh>
    <rPh sb="4" eb="5">
      <t>シャ</t>
    </rPh>
    <rPh sb="5" eb="7">
      <t>シメイ</t>
    </rPh>
    <phoneticPr fontId="30"/>
  </si>
  <si>
    <t>給与収入がある</t>
    <phoneticPr fontId="30"/>
  </si>
  <si>
    <t>年金収入がある</t>
    <phoneticPr fontId="30"/>
  </si>
  <si>
    <t>転職等のため、未来の収入を申告する</t>
    <phoneticPr fontId="30"/>
  </si>
  <si>
    <t>組合員について</t>
    <rPh sb="0" eb="3">
      <t>クミアイイン</t>
    </rPh>
    <phoneticPr fontId="7"/>
  </si>
  <si>
    <t>配偶者について</t>
    <rPh sb="0" eb="3">
      <t>ハイグウシャ</t>
    </rPh>
    <phoneticPr fontId="30"/>
  </si>
  <si>
    <t>年間収入額（※）</t>
    <phoneticPr fontId="7"/>
  </si>
  <si>
    <t>　</t>
    <phoneticPr fontId="30"/>
  </si>
  <si>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</si>
  <si>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</si>
  <si>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</si>
  <si>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</si>
  <si>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0"/>
  </si>
  <si>
    <t>現住所（居所）</t>
    <rPh sb="0" eb="3">
      <t>ゲンジュウショ</t>
    </rPh>
    <rPh sb="4" eb="6">
      <t>イドコロ</t>
    </rPh>
    <phoneticPr fontId="30"/>
  </si>
  <si>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</si>
  <si>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</si>
  <si>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</si>
  <si>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0"/>
  </si>
  <si>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</si>
  <si>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0"/>
  </si>
  <si>
    <t>受給手続きを行っていないため、今後も受給しません。</t>
    <phoneticPr fontId="30"/>
  </si>
  <si>
    <t>現在受給手続き中のため、待機期間満了後、受給開始したことを速やかに申し出ます。</t>
    <phoneticPr fontId="30"/>
  </si>
  <si>
    <t>受給手続きを行っていませんが、今後手続きする予定です。その際には速やかに申し出ます。</t>
    <phoneticPr fontId="30"/>
  </si>
  <si>
    <t>雇用保険の受給を終了しました。</t>
    <rPh sb="0" eb="4">
      <t>コヨウホケン</t>
    </rPh>
    <rPh sb="5" eb="7">
      <t>ジュキュウ</t>
    </rPh>
    <rPh sb="8" eb="10">
      <t>シュウリョウ</t>
    </rPh>
    <phoneticPr fontId="30"/>
  </si>
  <si>
    <t>被扶養者の受給状況</t>
    <rPh sb="0" eb="4">
      <t>ヒフヨウシャ</t>
    </rPh>
    <rPh sb="5" eb="7">
      <t>ジュキュウ</t>
    </rPh>
    <rPh sb="7" eb="9">
      <t>ジョウキョウ</t>
    </rPh>
    <phoneticPr fontId="30"/>
  </si>
  <si>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</si>
  <si>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</si>
  <si>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</si>
  <si>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</si>
  <si>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0"/>
  </si>
  <si>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</si>
  <si>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0"/>
  </si>
  <si>
    <r>
      <t>組合員が扶養（生計を維持）しなければならない</t>
    </r>
    <r>
      <rPr>
        <u/>
        <sz val="9"/>
        <color theme="1"/>
        <rFont val="ＭＳ Ｐ明朝"/>
        <family val="1"/>
        <charset val="128"/>
      </rPr>
      <t>具体的な理由</t>
    </r>
    <rPh sb="22" eb="25">
      <t>グタイテキ</t>
    </rPh>
    <rPh sb="26" eb="28">
      <t>リユウ</t>
    </rPh>
    <phoneticPr fontId="30"/>
  </si>
  <si>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</si>
  <si>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</si>
  <si>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</si>
  <si>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4"/>
  </si>
  <si>
    <t>支払見込</t>
    <rPh sb="0" eb="2">
      <t>シハライ</t>
    </rPh>
    <rPh sb="2" eb="4">
      <t>ミコミ</t>
    </rPh>
    <phoneticPr fontId="64"/>
  </si>
  <si>
    <t>支払月</t>
    <rPh sb="0" eb="2">
      <t>シハライ</t>
    </rPh>
    <rPh sb="2" eb="3">
      <t>ツキ</t>
    </rPh>
    <phoneticPr fontId="7"/>
  </si>
  <si>
    <t>支払対象就労期間</t>
    <rPh sb="0" eb="2">
      <t>シハライ</t>
    </rPh>
    <rPh sb="2" eb="4">
      <t>タイショウ</t>
    </rPh>
    <rPh sb="4" eb="8">
      <t>シュウロウキカン</t>
    </rPh>
    <phoneticPr fontId="64"/>
  </si>
  <si>
    <t>／</t>
    <phoneticPr fontId="64"/>
  </si>
  <si>
    <t>～</t>
    <phoneticPr fontId="64"/>
  </si>
  <si>
    <t>賞与</t>
    <rPh sb="0" eb="2">
      <t>ショウヨ</t>
    </rPh>
    <phoneticPr fontId="64"/>
  </si>
  <si>
    <t>計</t>
    <rPh sb="0" eb="1">
      <t>ケイ</t>
    </rPh>
    <phoneticPr fontId="64"/>
  </si>
  <si>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</si>
  <si>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</si>
  <si>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</si>
  <si>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</si>
  <si>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</si>
  <si>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</si>
  <si>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</si>
  <si>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</si>
  <si>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</si>
  <si>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</si>
  <si>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</si>
  <si>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</si>
  <si>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</si>
  <si>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</si>
  <si>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</si>
  <si>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</si>
  <si>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</si>
  <si>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</si>
  <si>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</si>
  <si>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</si>
  <si>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</si>
  <si>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</si>
  <si>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</si>
  <si>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</si>
  <si>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</si>
  <si>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</si>
  <si>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</si>
  <si>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</si>
  <si>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4"/>
  </si>
  <si>
    <t>住所：</t>
    <phoneticPr fontId="64"/>
  </si>
  <si>
    <t>名称：</t>
    <phoneticPr fontId="64"/>
  </si>
  <si>
    <t>氏名：</t>
    <phoneticPr fontId="64"/>
  </si>
  <si>
    <t>電話番号：</t>
    <phoneticPr fontId="64"/>
  </si>
  <si>
    <t>様式コード</t>
    <rPh sb="0" eb="2">
      <t>ヨウシキ</t>
    </rPh>
    <phoneticPr fontId="71"/>
  </si>
  <si>
    <t>国民年金</t>
    <rPh sb="0" eb="2">
      <t>コクミン</t>
    </rPh>
    <rPh sb="2" eb="4">
      <t>ネンキン</t>
    </rPh>
    <phoneticPr fontId="71"/>
  </si>
  <si>
    <t>第３号被保険者関係届</t>
    <rPh sb="0" eb="1">
      <t>ダイ</t>
    </rPh>
    <rPh sb="2" eb="3">
      <t>ゴウ</t>
    </rPh>
    <rPh sb="3" eb="7">
      <t>ヒホケンシャ</t>
    </rPh>
    <rPh sb="7" eb="9">
      <t>カンケイ</t>
    </rPh>
    <rPh sb="9" eb="10">
      <t>トドケ</t>
    </rPh>
    <phoneticPr fontId="71"/>
  </si>
  <si>
    <t>提出者情報</t>
    <rPh sb="0" eb="3">
      <t>テイシュツシャ</t>
    </rPh>
    <rPh sb="3" eb="5">
      <t>ジョウホウ</t>
    </rPh>
    <phoneticPr fontId="7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</si>
  <si>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1"/>
  </si>
  <si>
    <t>日本年金機構</t>
    <rPh sb="0" eb="2">
      <t>ニホン</t>
    </rPh>
    <rPh sb="2" eb="4">
      <t>ネンキン</t>
    </rPh>
    <rPh sb="4" eb="6">
      <t>キコウ</t>
    </rPh>
    <phoneticPr fontId="71"/>
  </si>
  <si>
    <t>事業所
所在地</t>
    <rPh sb="0" eb="3">
      <t>ジギョウショ</t>
    </rPh>
    <rPh sb="4" eb="7">
      <t>ショザイチ</t>
    </rPh>
    <phoneticPr fontId="71"/>
  </si>
  <si>
    <t>〒</t>
    <phoneticPr fontId="71"/>
  </si>
  <si>
    <t>－</t>
    <phoneticPr fontId="71"/>
  </si>
  <si>
    <t>大分市大字旦野原700番地</t>
    <rPh sb="0" eb="3">
      <t>オオイタシ</t>
    </rPh>
    <rPh sb="3" eb="5">
      <t>オオアザ</t>
    </rPh>
    <rPh sb="5" eb="8">
      <t>ダンノハル</t>
    </rPh>
    <rPh sb="11" eb="13">
      <t>バンチ</t>
    </rPh>
    <phoneticPr fontId="71"/>
  </si>
  <si>
    <t>事業所
名 　称</t>
    <rPh sb="0" eb="3">
      <t>ジギョウショ</t>
    </rPh>
    <rPh sb="4" eb="5">
      <t>メイ</t>
    </rPh>
    <rPh sb="7" eb="8">
      <t>ショウ</t>
    </rPh>
    <phoneticPr fontId="71"/>
  </si>
  <si>
    <t>事業主
氏　 名</t>
    <rPh sb="0" eb="3">
      <t>ジギョウヌシ</t>
    </rPh>
    <rPh sb="4" eb="5">
      <t>シ</t>
    </rPh>
    <rPh sb="7" eb="8">
      <t>メイ</t>
    </rPh>
    <phoneticPr fontId="71"/>
  </si>
  <si>
    <t>社会保険労務士記載欄</t>
    <rPh sb="0" eb="2">
      <t>シャカイ</t>
    </rPh>
    <rPh sb="2" eb="4">
      <t>ホケン</t>
    </rPh>
    <rPh sb="4" eb="7">
      <t>ロウムシ</t>
    </rPh>
    <rPh sb="7" eb="9">
      <t>キサイ</t>
    </rPh>
    <rPh sb="9" eb="10">
      <t>ラン</t>
    </rPh>
    <phoneticPr fontId="71"/>
  </si>
  <si>
    <t>電話番号</t>
    <rPh sb="0" eb="2">
      <t>デンワ</t>
    </rPh>
    <rPh sb="2" eb="4">
      <t>バンゴウ</t>
    </rPh>
    <phoneticPr fontId="71"/>
  </si>
  <si>
    <t>097-554-7419</t>
    <phoneticPr fontId="71"/>
  </si>
  <si>
    <r>
      <t>　</t>
    </r>
    <r>
      <rPr>
        <sz val="8"/>
        <rFont val="ＭＳ Ｐゴシック"/>
        <family val="3"/>
        <charset val="128"/>
      </rPr>
      <t>氏　名　等</t>
    </r>
    <rPh sb="1" eb="2">
      <t>シ</t>
    </rPh>
    <rPh sb="3" eb="4">
      <t>ナ</t>
    </rPh>
    <rPh sb="5" eb="6">
      <t>トウ</t>
    </rPh>
    <phoneticPr fontId="71"/>
  </si>
  <si>
    <t>事業主等
受付年月日</t>
    <rPh sb="0" eb="3">
      <t>ジギョウヌシ</t>
    </rPh>
    <rPh sb="3" eb="4">
      <t>トウ</t>
    </rPh>
    <rPh sb="5" eb="7">
      <t>ウケツケ</t>
    </rPh>
    <rPh sb="7" eb="10">
      <t>ネンガッピ</t>
    </rPh>
    <phoneticPr fontId="71"/>
  </si>
  <si>
    <t>令和　　　　　　年　　　　　　月　　　　　　日</t>
    <rPh sb="0" eb="2">
      <t>レイワ</t>
    </rPh>
    <rPh sb="8" eb="9">
      <t>ネン</t>
    </rPh>
    <rPh sb="15" eb="16">
      <t>ガツ</t>
    </rPh>
    <rPh sb="22" eb="23">
      <t>ニチ</t>
    </rPh>
    <phoneticPr fontId="71"/>
  </si>
  <si>
    <t>①</t>
    <phoneticPr fontId="71"/>
  </si>
  <si>
    <t>（ﾌﾘｶﾞﾅ）</t>
    <phoneticPr fontId="71"/>
  </si>
  <si>
    <t>②</t>
    <phoneticPr fontId="71"/>
  </si>
  <si>
    <t xml:space="preserve"> 生年月日</t>
    <rPh sb="1" eb="3">
      <t>セイネン</t>
    </rPh>
    <rPh sb="3" eb="5">
      <t>ガッピ</t>
    </rPh>
    <phoneticPr fontId="71"/>
  </si>
  <si>
    <t>年</t>
    <rPh sb="0" eb="1">
      <t>ネン</t>
    </rPh>
    <phoneticPr fontId="71"/>
  </si>
  <si>
    <t>月</t>
    <rPh sb="0" eb="1">
      <t>ツキ</t>
    </rPh>
    <phoneticPr fontId="71"/>
  </si>
  <si>
    <t>日</t>
    <rPh sb="0" eb="1">
      <t>ヒ</t>
    </rPh>
    <phoneticPr fontId="71"/>
  </si>
  <si>
    <t>③</t>
    <phoneticPr fontId="71"/>
  </si>
  <si>
    <t>氏名</t>
    <rPh sb="0" eb="2">
      <t>シメイ</t>
    </rPh>
    <phoneticPr fontId="71"/>
  </si>
  <si>
    <t>性別</t>
    <rPh sb="0" eb="2">
      <t>セイベツ</t>
    </rPh>
    <phoneticPr fontId="71"/>
  </si>
  <si>
    <t>④</t>
    <phoneticPr fontId="71"/>
  </si>
  <si>
    <t>⑤</t>
    <phoneticPr fontId="71"/>
  </si>
  <si>
    <t>住所</t>
    <rPh sb="0" eb="2">
      <t>ジュウショ</t>
    </rPh>
    <phoneticPr fontId="71"/>
  </si>
  <si>
    <t>この届書記載のとおり届出します。</t>
    <rPh sb="2" eb="3">
      <t>トドケ</t>
    </rPh>
    <rPh sb="3" eb="4">
      <t>ショ</t>
    </rPh>
    <rPh sb="4" eb="6">
      <t>キサイ</t>
    </rPh>
    <rPh sb="10" eb="12">
      <t>トドケデ</t>
    </rPh>
    <phoneticPr fontId="71"/>
  </si>
  <si>
    <t xml:space="preserve">氏名
</t>
    <rPh sb="0" eb="2">
      <t>シメイ</t>
    </rPh>
    <phoneticPr fontId="71"/>
  </si>
  <si>
    <t xml:space="preserve">生年月日
</t>
    <rPh sb="0" eb="2">
      <t>セイネン</t>
    </rPh>
    <rPh sb="2" eb="4">
      <t>ガッピ</t>
    </rPh>
    <phoneticPr fontId="71"/>
  </si>
  <si>
    <t>日本年金機構理事長あて</t>
    <rPh sb="0" eb="2">
      <t>ニホン</t>
    </rPh>
    <rPh sb="2" eb="4">
      <t>ネンキン</t>
    </rPh>
    <rPh sb="4" eb="6">
      <t>キコウ</t>
    </rPh>
    <rPh sb="6" eb="9">
      <t>リジチョウ</t>
    </rPh>
    <phoneticPr fontId="71"/>
  </si>
  <si>
    <t>（氏 名）</t>
    <rPh sb="1" eb="2">
      <t>シ</t>
    </rPh>
    <rPh sb="3" eb="4">
      <t>ナ</t>
    </rPh>
    <phoneticPr fontId="71"/>
  </si>
  <si>
    <t>⑥</t>
    <phoneticPr fontId="71"/>
  </si>
  <si>
    <t>外国籍</t>
    <rPh sb="0" eb="3">
      <t>ガイコクセキ</t>
    </rPh>
    <phoneticPr fontId="71"/>
  </si>
  <si>
    <t>外国人
通称名</t>
    <rPh sb="0" eb="2">
      <t>ガイコク</t>
    </rPh>
    <rPh sb="2" eb="3">
      <t>ジン</t>
    </rPh>
    <rPh sb="4" eb="6">
      <t>ツウショウ</t>
    </rPh>
    <rPh sb="6" eb="7">
      <t>メイ</t>
    </rPh>
    <phoneticPr fontId="71"/>
  </si>
  <si>
    <t>⑦</t>
    <phoneticPr fontId="71"/>
  </si>
  <si>
    <t>-</t>
    <phoneticPr fontId="71"/>
  </si>
  <si>
    <t>⑧</t>
    <phoneticPr fontId="71"/>
  </si>
  <si>
    <t xml:space="preserve">住所
</t>
    <rPh sb="0" eb="2">
      <t>ジュウショ</t>
    </rPh>
    <phoneticPr fontId="71"/>
  </si>
  <si>
    <t xml:space="preserve">電話
番号
</t>
    <rPh sb="0" eb="2">
      <t>デンワ</t>
    </rPh>
    <rPh sb="3" eb="5">
      <t>バンゴウ</t>
    </rPh>
    <phoneticPr fontId="71"/>
  </si>
  <si>
    <t>※同居の場合も住民票の住所を記入してください。</t>
    <phoneticPr fontId="7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</si>
  <si>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1"/>
  </si>
  <si>
    <t>⑨</t>
    <phoneticPr fontId="71"/>
  </si>
  <si>
    <t>⑩</t>
    <phoneticPr fontId="71"/>
  </si>
  <si>
    <t>⑭</t>
    <phoneticPr fontId="71"/>
  </si>
  <si>
    <t xml:space="preserve">第3号被保険者
になった日
</t>
    <rPh sb="0" eb="1">
      <t>ダイ</t>
    </rPh>
    <rPh sb="2" eb="3">
      <t>ゴウ</t>
    </rPh>
    <rPh sb="3" eb="4">
      <t>ヒ</t>
    </rPh>
    <rPh sb="4" eb="6">
      <t>ホケン</t>
    </rPh>
    <rPh sb="6" eb="7">
      <t>シャ</t>
    </rPh>
    <rPh sb="12" eb="13">
      <t>ヒ</t>
    </rPh>
    <phoneticPr fontId="71"/>
  </si>
  <si>
    <t xml:space="preserve">理由
</t>
    <rPh sb="0" eb="2">
      <t>リユウ</t>
    </rPh>
    <phoneticPr fontId="71"/>
  </si>
  <si>
    <t>⑪</t>
    <phoneticPr fontId="71"/>
  </si>
  <si>
    <t>備　考</t>
    <rPh sb="0" eb="1">
      <t>ソナエ</t>
    </rPh>
    <rPh sb="2" eb="3">
      <t>コウ</t>
    </rPh>
    <phoneticPr fontId="71"/>
  </si>
  <si>
    <t>配偶者の
加入制度</t>
    <rPh sb="0" eb="3">
      <t>ハイグウシャ</t>
    </rPh>
    <rPh sb="5" eb="7">
      <t>カニュウ</t>
    </rPh>
    <rPh sb="7" eb="9">
      <t>セイド</t>
    </rPh>
    <phoneticPr fontId="71"/>
  </si>
  <si>
    <t>⑫</t>
    <phoneticPr fontId="71"/>
  </si>
  <si>
    <t>⑬</t>
    <phoneticPr fontId="71"/>
  </si>
  <si>
    <t xml:space="preserve">第3号被保険者でなくなった日
</t>
    <rPh sb="0" eb="1">
      <t>ダイ</t>
    </rPh>
    <rPh sb="2" eb="3">
      <t>ゴウ</t>
    </rPh>
    <rPh sb="3" eb="4">
      <t>ヒ</t>
    </rPh>
    <rPh sb="4" eb="6">
      <t>ホケン</t>
    </rPh>
    <rPh sb="6" eb="7">
      <t>シャ</t>
    </rPh>
    <rPh sb="13" eb="14">
      <t>ヒ</t>
    </rPh>
    <phoneticPr fontId="71"/>
  </si>
  <si>
    <t>⑮</t>
    <phoneticPr fontId="64"/>
  </si>
  <si>
    <t>9. 令和</t>
    <rPh sb="3" eb="5">
      <t>レイワ</t>
    </rPh>
    <phoneticPr fontId="71"/>
  </si>
  <si>
    <t>⑯</t>
    <phoneticPr fontId="71"/>
  </si>
  <si>
    <t>　1.留学　　　　 　　4. 海外婚姻
　2.同行家族　　　 5. その他（　　　　　　　　　）
　3.特定活動</t>
    <rPh sb="3" eb="5">
      <t>リュウガク</t>
    </rPh>
    <rPh sb="23" eb="25">
      <t>ドウコウ</t>
    </rPh>
    <rPh sb="25" eb="27">
      <t>カゾク</t>
    </rPh>
    <rPh sb="52" eb="54">
      <t>トクテイ</t>
    </rPh>
    <rPh sb="54" eb="56">
      <t>カツドウ</t>
    </rPh>
    <phoneticPr fontId="71"/>
  </si>
  <si>
    <t>海外特例要件に該当した日</t>
    <rPh sb="0" eb="2">
      <t>カイガイ</t>
    </rPh>
    <rPh sb="2" eb="4">
      <t>トクレイ</t>
    </rPh>
    <rPh sb="4" eb="6">
      <t>ヨウケン</t>
    </rPh>
    <rPh sb="7" eb="9">
      <t>ガイトウ</t>
    </rPh>
    <rPh sb="11" eb="12">
      <t>ヒ</t>
    </rPh>
    <phoneticPr fontId="64"/>
  </si>
  <si>
    <t>⑰</t>
    <phoneticPr fontId="64"/>
  </si>
  <si>
    <t>⑱</t>
    <phoneticPr fontId="71"/>
  </si>
  <si>
    <t>　1.国内転入（令和　　　年　　　月　　　日）
　2.その他（　　　　　  　　　  　　　　　）</t>
    <rPh sb="3" eb="5">
      <t>コクナイ</t>
    </rPh>
    <rPh sb="5" eb="7">
      <t>テンニュウ</t>
    </rPh>
    <rPh sb="8" eb="10">
      <t>レイワ</t>
    </rPh>
    <rPh sb="13" eb="14">
      <t>ネン</t>
    </rPh>
    <rPh sb="17" eb="18">
      <t>ツキ</t>
    </rPh>
    <rPh sb="21" eb="22">
      <t>ヒ</t>
    </rPh>
    <rPh sb="29" eb="30">
      <t>タ</t>
    </rPh>
    <phoneticPr fontId="71"/>
  </si>
  <si>
    <t>海外特例要件に非該当となった日</t>
    <rPh sb="0" eb="2">
      <t>カイガイ</t>
    </rPh>
    <rPh sb="2" eb="4">
      <t>トクレイ</t>
    </rPh>
    <rPh sb="4" eb="6">
      <t>ヨウケン</t>
    </rPh>
    <rPh sb="7" eb="8">
      <t>ヒ</t>
    </rPh>
    <rPh sb="8" eb="10">
      <t>ガイトウ</t>
    </rPh>
    <rPh sb="14" eb="15">
      <t>ヒ</t>
    </rPh>
    <phoneticPr fontId="64"/>
  </si>
  <si>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1"/>
  </si>
  <si>
    <t>医療保険者記入欄</t>
    <rPh sb="0" eb="2">
      <t>イリョウ</t>
    </rPh>
    <rPh sb="2" eb="4">
      <t>ホケン</t>
    </rPh>
    <rPh sb="4" eb="5">
      <t>シャ</t>
    </rPh>
    <rPh sb="5" eb="7">
      <t>キニュウ</t>
    </rPh>
    <rPh sb="7" eb="8">
      <t>ラン</t>
    </rPh>
    <phoneticPr fontId="71"/>
  </si>
  <si>
    <t>組合（保険者）番号</t>
    <rPh sb="0" eb="2">
      <t>クミアイ</t>
    </rPh>
    <rPh sb="3" eb="6">
      <t>ホケンシャ</t>
    </rPh>
    <rPh sb="7" eb="9">
      <t>バンゴウ</t>
    </rPh>
    <phoneticPr fontId="7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</si>
  <si>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</si>
  <si>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1"/>
  </si>
  <si>
    <t>認定年月日</t>
    <rPh sb="0" eb="2">
      <t>ニンテイ</t>
    </rPh>
    <rPh sb="2" eb="5">
      <t>ネンガッピ</t>
    </rPh>
    <phoneticPr fontId="71"/>
  </si>
  <si>
    <t>令和</t>
    <rPh sb="0" eb="2">
      <t>レイワ</t>
    </rPh>
    <phoneticPr fontId="71"/>
  </si>
  <si>
    <t>月</t>
    <rPh sb="0" eb="1">
      <t>ガツ</t>
    </rPh>
    <phoneticPr fontId="71"/>
  </si>
  <si>
    <t>日</t>
    <rPh sb="0" eb="1">
      <t>ニチ</t>
    </rPh>
    <phoneticPr fontId="7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</si>
  <si>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1"/>
  </si>
  <si>
    <t>所在地</t>
    <rPh sb="0" eb="1">
      <t>ショ</t>
    </rPh>
    <rPh sb="1" eb="2">
      <t>ザイ</t>
    </rPh>
    <rPh sb="2" eb="3">
      <t>チ</t>
    </rPh>
    <phoneticPr fontId="71"/>
  </si>
  <si>
    <t>名　 称</t>
    <rPh sb="0" eb="1">
      <t>メイ</t>
    </rPh>
    <rPh sb="3" eb="4">
      <t>ショウ</t>
    </rPh>
    <phoneticPr fontId="71"/>
  </si>
  <si>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1"/>
  </si>
  <si>
    <t>代表者
等氏名</t>
    <rPh sb="0" eb="3">
      <t>ダイヒョウシャ</t>
    </rPh>
    <rPh sb="4" eb="5">
      <t>トウ</t>
    </rPh>
    <rPh sb="5" eb="7">
      <t>シメイ</t>
    </rPh>
    <phoneticPr fontId="71"/>
  </si>
  <si>
    <t>電　話</t>
    <rPh sb="0" eb="1">
      <t>デン</t>
    </rPh>
    <rPh sb="2" eb="3">
      <t>ハナシ</t>
    </rPh>
    <phoneticPr fontId="71"/>
  </si>
  <si>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</si>
  <si>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1"/>
  </si>
  <si>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</si>
  <si>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</si>
  <si>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</si>
  <si>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</si>
  <si>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1"/>
  </si>
  <si>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1"/>
  </si>
  <si>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0"/>
  </si>
  <si>
    <t>【給与等支払者の証明欄】</t>
    <rPh sb="1" eb="4">
      <t>キュウヨトウ</t>
    </rPh>
    <rPh sb="4" eb="7">
      <t>シハライシャ</t>
    </rPh>
    <rPh sb="8" eb="11">
      <t>ショウメイラン</t>
    </rPh>
    <phoneticPr fontId="64"/>
  </si>
  <si>
    <t>（短期組合員用）目次</t>
    <rPh sb="1" eb="3">
      <t>タンキ</t>
    </rPh>
    <rPh sb="3" eb="6">
      <t>クミアイイン</t>
    </rPh>
    <rPh sb="6" eb="7">
      <t>ヨウ</t>
    </rPh>
    <rPh sb="8" eb="10">
      <t>モクジ</t>
    </rPh>
    <phoneticPr fontId="7"/>
  </si>
  <si>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</si>
  <si>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</si>
  <si>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</si>
  <si>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0"/>
  </si>
  <si>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</si>
  <si>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0"/>
  </si>
  <si>
    <t>所得(課税)証明書では給与収入がありますが、現在は無職無収入です。</t>
    <phoneticPr fontId="30"/>
  </si>
  <si>
    <t>円です。</t>
    <rPh sb="0" eb="1">
      <t>エン</t>
    </rPh>
    <phoneticPr fontId="7"/>
  </si>
  <si>
    <t>失業等給付による収入が、日額</t>
    <rPh sb="0" eb="2">
      <t>シツギョウ</t>
    </rPh>
    <rPh sb="2" eb="3">
      <t>トウ</t>
    </rPh>
    <rPh sb="3" eb="5">
      <t>キュウフ</t>
    </rPh>
    <rPh sb="12" eb="14">
      <t>ニチガク</t>
    </rPh>
    <phoneticPr fontId="30"/>
  </si>
  <si>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</si>
  <si>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</si>
  <si>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</si>
  <si>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</si>
  <si>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</si>
  <si>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</si>
  <si>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</si>
  <si>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</si>
  <si>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</si>
  <si>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</si>
  <si>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0"/>
  </si>
  <si>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</si>
  <si>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</si>
  <si>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0"/>
  </si>
  <si>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</si>
  <si>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</si>
  <si>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</si>
  <si>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</si>
  <si>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</si>
  <si>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</si>
  <si>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</si>
  <si>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</si>
  <si>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</si>
  <si>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7"/>
  </si>
  <si>
    <t>ﾌﾘｶﾞﾅ</t>
    <phoneticPr fontId="7"/>
  </si>
  <si>
    <t>ﾌﾘｶﾞﾅ</t>
    <phoneticPr fontId="30"/>
  </si>
  <si>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</si>
  <si>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</si>
  <si>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</si>
  <si>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</si>
  <si>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</si>
  <si>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</si>
  <si>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</si>
  <si>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</si>
  <si>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</si>
  <si>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1"/>
  </si>
  <si>
    <t>31.厚生年金保険</t>
  </si>
  <si>
    <t>1. 配偶者の就職</t>
  </si>
  <si>
    <t>9. 令和</t>
  </si>
  <si>
    <t>　扶養の申立書</t>
    <phoneticPr fontId="30"/>
  </si>
  <si>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7"/>
  </si>
  <si>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</si>
  <si>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</si>
  <si>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</si>
  <si>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</si>
  <si>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</si>
  <si>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</si>
  <si>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</si>
  <si>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</si>
  <si>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</si>
  <si>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</si>
  <si>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</si>
  <si>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</si>
  <si>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</si>
  <si>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</si>
  <si>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</si>
  <si>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</si>
  <si>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</si>
  <si>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</si>
  <si>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備考欄</t>
    <rPh sb="0" eb="3">
      <t>ビコウラン</t>
    </rPh>
    <phoneticPr fontId="7"/>
  </si>
  <si>
    <t>マイナ保険証利用登録の有無</t>
    <rPh sb="3" eb="6">
      <t>ホケンショウ</t>
    </rPh>
    <rPh sb="6" eb="8">
      <t>リヨウ</t>
    </rPh>
    <rPh sb="8" eb="10">
      <t>トウロク</t>
    </rPh>
    <rPh sb="11" eb="13">
      <t>ウム</t>
    </rPh>
    <phoneticPr fontId="7"/>
  </si>
  <si>
    <t>マイナ保険証
利用登録の有無</t>
    <rPh sb="3" eb="6">
      <t>ホケンショウ</t>
    </rPh>
    <rPh sb="7" eb="9">
      <t>リヨウ</t>
    </rPh>
    <rPh sb="9" eb="11">
      <t>トウロク</t>
    </rPh>
    <rPh sb="12" eb="14">
      <t>ウム</t>
    </rPh>
    <phoneticPr fontId="7"/>
  </si>
  <si>
    <t>被保険者・
被扶養者
種別</t>
    <rPh sb="0" eb="4">
      <t>ヒホケンシャ</t>
    </rPh>
    <rPh sb="6" eb="10">
      <t>ヒフヨウシャ</t>
    </rPh>
    <rPh sb="11" eb="13">
      <t>シュベツ</t>
    </rPh>
    <phoneticPr fontId="7"/>
  </si>
  <si>
    <t>　バス停名</t>
    <phoneticPr fontId="7"/>
  </si>
  <si>
    <t>　駅名</t>
    <rPh sb="1" eb="3">
      <t>エキメイ</t>
    </rPh>
    <phoneticPr fontId="7"/>
  </si>
  <si>
    <t>⇔</t>
    <phoneticPr fontId="7"/>
  </si>
  <si>
    <t>自動車</t>
    <rPh sb="0" eb="3">
      <t>ジドウシャ</t>
    </rPh>
    <phoneticPr fontId="7"/>
  </si>
  <si>
    <t>バイク</t>
    <phoneticPr fontId="7"/>
  </si>
  <si>
    <t>自転車</t>
    <rPh sb="0" eb="3">
      <t>ジテンシャ</t>
    </rPh>
    <phoneticPr fontId="7"/>
  </si>
  <si>
    <t>徒歩</t>
    <rPh sb="0" eb="2">
      <t>トホ</t>
    </rPh>
    <phoneticPr fontId="7"/>
  </si>
  <si>
    <t>☑</t>
  </si>
  <si>
    <t>バス</t>
    <phoneticPr fontId="7"/>
  </si>
  <si>
    <t>JR</t>
    <phoneticPr fontId="7"/>
  </si>
  <si>
    <t>（住居手当受給者のみ入力）
家賃額</t>
    <rPh sb="10" eb="12">
      <t>ニュウリョク</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</si>
  <si>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</si>
  <si>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</si>
  <si>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</si>
  <si>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</si>
  <si>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</si>
  <si>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</si>
  <si>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</si>
  <si>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</si>
  <si>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</si>
  <si>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</si>
  <si>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t>被扶養者
の有無</t>
    <rPh sb="0" eb="4">
      <t>ヒフヨウシャ</t>
    </rPh>
    <rPh sb="6" eb="8">
      <t>ウム</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</si>
  <si>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30"/>
  </si>
  <si>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30"/>
  </si>
  <si>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</si>
  <si>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</si>
  <si>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</si>
  <si>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30"/>
  </si>
  <si>
    <t>雇用保険受給資格者証（全面）</t>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</si>
  <si>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7"/>
  </si>
  <si>
    <t xml:space="preserve">3ヶ月以内に発行された、続柄が記載されている世帯全員の「住民票」
(住民票で続柄が確認できない場合は、「戸籍全部事項証明書」も)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</si>
</sst>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36"/>
      <name val="ＭＳ Ｐ明朝"/>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6" fillId="0" borderId="0">
      <alignment vertical="center"/>
    </xf>
    <xf numFmtId="38" fontId="36"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36" fillId="0" borderId="0" applyFont="0" applyFill="0" applyBorder="0" applyAlignment="0" applyProtection="0">
      <alignment vertical="center"/>
    </xf>
    <xf numFmtId="0" fontId="69" fillId="0" borderId="0"/>
    <xf numFmtId="0" fontId="69" fillId="0" borderId="0"/>
    <xf numFmtId="0" fontId="83" fillId="0" borderId="0" applyNumberFormat="0" applyFill="0" applyBorder="0" applyAlignment="0" applyProtection="0">
      <alignment vertical="center"/>
    </xf>
    <xf numFmtId="0" fontId="1" fillId="0" borderId="0">
      <alignment vertical="center"/>
    </xf>
  </cellStyleXfs>
  <cellXfs count="1651">
    <xf numFmtId="0" fontId="0" fillId="0" borderId="0" xfId="0">
      <alignment vertical="center"/>
    </xf>
    <xf numFmtId="0" fontId="8" fillId="0" borderId="0" xfId="0" applyFont="1" applyFill="1">
      <alignment vertical="center"/>
    </xf>
    <xf numFmtId="0" fontId="14" fillId="0" borderId="0" xfId="0" applyFont="1" applyFill="1">
      <alignment vertical="center"/>
    </xf>
    <xf numFmtId="0" fontId="14" fillId="0" borderId="0" xfId="0" applyFont="1" applyFill="1" applyAlignment="1"/>
    <xf numFmtId="0" fontId="8"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lignment vertical="center"/>
    </xf>
    <xf numFmtId="0" fontId="15" fillId="0" borderId="0" xfId="0" applyFont="1" applyFill="1">
      <alignment vertical="center"/>
    </xf>
    <xf numFmtId="49" fontId="9" fillId="0" borderId="0" xfId="0" applyNumberFormat="1" applyFont="1" applyFill="1">
      <alignment vertical="center"/>
    </xf>
    <xf numFmtId="0" fontId="1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20" fillId="0" borderId="0" xfId="0" applyFont="1" applyFill="1" applyBorder="1" applyAlignment="1">
      <alignment vertical="center"/>
    </xf>
    <xf numFmtId="0" fontId="21" fillId="0" borderId="0" xfId="0" applyFont="1" applyFill="1" applyAlignment="1">
      <alignment horizontal="left" vertical="center" wrapText="1"/>
    </xf>
    <xf numFmtId="0" fontId="13" fillId="0" borderId="0" xfId="0" applyFont="1" applyFill="1" applyBorder="1" applyAlignment="1">
      <alignment horizontal="center" vertical="center" textRotation="255"/>
    </xf>
    <xf numFmtId="0" fontId="9"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textRotation="255"/>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xf numFmtId="0" fontId="10" fillId="0" borderId="11" xfId="0" applyFont="1" applyFill="1" applyBorder="1" applyAlignment="1">
      <alignment vertical="center" wrapText="1"/>
    </xf>
    <xf numFmtId="0" fontId="27" fillId="0" borderId="0" xfId="0" applyFont="1" applyFill="1" applyBorder="1" applyAlignment="1">
      <alignment horizontal="center" vertical="center"/>
    </xf>
    <xf numFmtId="0" fontId="8" fillId="0" borderId="0" xfId="0" applyFont="1" applyFill="1" applyBorder="1" applyProtection="1">
      <alignment vertical="center"/>
      <protection locked="0"/>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9" fillId="0" borderId="0"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10" xfId="0" applyFont="1" applyFill="1" applyBorder="1" applyProtection="1">
      <alignment vertical="center"/>
    </xf>
    <xf numFmtId="0" fontId="8" fillId="0" borderId="5" xfId="0" applyFont="1" applyFill="1" applyBorder="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9" xfId="0" applyFont="1" applyFill="1" applyBorder="1" applyAlignment="1" applyProtection="1">
      <alignment vertical="center"/>
    </xf>
    <xf numFmtId="0" fontId="9" fillId="0" borderId="0" xfId="0" applyFont="1" applyFill="1" applyProtection="1">
      <alignment vertical="center"/>
    </xf>
    <xf numFmtId="49" fontId="9" fillId="0" borderId="0" xfId="0" applyNumberFormat="1" applyFont="1" applyFill="1" applyProtection="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29" fillId="0" borderId="0" xfId="2" applyFont="1">
      <alignment vertical="center"/>
    </xf>
    <xf numFmtId="0" fontId="8" fillId="0" borderId="0" xfId="0" applyNumberFormat="1" applyFont="1" applyFill="1">
      <alignment vertical="center"/>
    </xf>
    <xf numFmtId="0" fontId="33" fillId="0" borderId="0" xfId="2" applyFont="1">
      <alignment vertical="center"/>
    </xf>
    <xf numFmtId="0" fontId="29" fillId="0" borderId="0" xfId="2" applyFont="1" applyAlignment="1">
      <alignment vertical="center"/>
    </xf>
    <xf numFmtId="0" fontId="33" fillId="0" borderId="13" xfId="2" applyFont="1" applyFill="1" applyBorder="1" applyProtection="1">
      <alignment vertical="center"/>
    </xf>
    <xf numFmtId="0" fontId="37"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37" fillId="0" borderId="0" xfId="4" applyFont="1" applyAlignment="1" applyProtection="1">
      <alignment vertical="center"/>
      <protection hidden="1"/>
    </xf>
    <xf numFmtId="0" fontId="42" fillId="0" borderId="0" xfId="4" applyFont="1" applyAlignme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0" fontId="16" fillId="0" borderId="0" xfId="4" applyFont="1" applyBorder="1" applyProtection="1">
      <alignment vertical="center"/>
      <protection hidden="1"/>
    </xf>
    <xf numFmtId="177" fontId="16" fillId="0" borderId="0" xfId="4" applyNumberFormat="1" applyFont="1" applyBorder="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8" fillId="0" borderId="0" xfId="4" applyFont="1" applyBorder="1" applyProtection="1">
      <alignment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distributed" vertical="center"/>
      <protection hidden="1"/>
    </xf>
    <xf numFmtId="0" fontId="16" fillId="0" borderId="0" xfId="4" applyFont="1" applyBorder="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Border="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3" fillId="0" borderId="41" xfId="2" applyFont="1" applyFill="1" applyBorder="1" applyAlignment="1" applyProtection="1">
      <alignment horizontal="center" vertical="center"/>
    </xf>
    <xf numFmtId="0" fontId="34" fillId="0" borderId="0" xfId="2" applyFont="1" applyAlignment="1" applyProtection="1">
      <alignment horizontal="center" vertical="distributed"/>
    </xf>
    <xf numFmtId="0" fontId="43" fillId="2" borderId="0" xfId="7" applyFont="1" applyFill="1">
      <alignment vertical="center"/>
    </xf>
    <xf numFmtId="0" fontId="43" fillId="2" borderId="0" xfId="7" applyFont="1" applyFill="1" applyProtection="1">
      <alignment vertical="center"/>
      <protection locked="0"/>
    </xf>
    <xf numFmtId="0" fontId="43" fillId="2" borderId="0" xfId="7" applyFont="1" applyFill="1" applyAlignment="1">
      <alignment horizontal="center"/>
    </xf>
    <xf numFmtId="0" fontId="44" fillId="2" borderId="0" xfId="7" applyFont="1" applyFill="1" applyAlignment="1">
      <alignment horizontal="left" vertical="center"/>
    </xf>
    <xf numFmtId="0" fontId="44" fillId="2" borderId="0" xfId="7" applyFont="1" applyFill="1" applyAlignment="1" applyProtection="1">
      <alignment horizontal="left" vertical="center"/>
      <protection locked="0"/>
    </xf>
    <xf numFmtId="0" fontId="44" fillId="0" borderId="0" xfId="7" applyFont="1" applyFill="1" applyAlignment="1">
      <alignment horizontal="right" vertical="center"/>
    </xf>
    <xf numFmtId="0" fontId="43" fillId="2" borderId="0" xfId="7" applyFont="1" applyFill="1" applyAlignment="1">
      <alignment vertical="top"/>
    </xf>
    <xf numFmtId="0" fontId="43" fillId="2" borderId="0" xfId="7" applyFont="1" applyFill="1" applyAlignment="1" applyProtection="1">
      <alignment vertical="top"/>
      <protection locked="0"/>
    </xf>
    <xf numFmtId="0" fontId="34" fillId="0" borderId="0" xfId="2" applyFont="1" applyAlignment="1" applyProtection="1">
      <alignment vertical="center"/>
    </xf>
    <xf numFmtId="0" fontId="33" fillId="0" borderId="0" xfId="7" applyFont="1" applyFill="1" applyAlignment="1">
      <alignment horizontal="left" vertical="center"/>
    </xf>
    <xf numFmtId="0" fontId="33" fillId="0" borderId="0" xfId="7" applyFont="1" applyFill="1" applyAlignment="1">
      <alignment horizontal="center"/>
    </xf>
    <xf numFmtId="0" fontId="33" fillId="0" borderId="0" xfId="7" applyFont="1" applyFill="1" applyAlignment="1" applyProtection="1">
      <alignment horizontal="left" vertical="center"/>
    </xf>
    <xf numFmtId="0" fontId="50" fillId="0" borderId="0" xfId="7" applyFont="1" applyFill="1" applyAlignment="1">
      <alignment horizontal="left" vertical="center"/>
    </xf>
    <xf numFmtId="0" fontId="33" fillId="0" borderId="0" xfId="7" applyFont="1" applyFill="1" applyAlignment="1">
      <alignment horizontal="center" vertical="center"/>
    </xf>
    <xf numFmtId="0" fontId="10" fillId="0" borderId="0" xfId="4" applyFont="1" applyProtection="1">
      <alignment vertical="center"/>
      <protection hidden="1"/>
    </xf>
    <xf numFmtId="0" fontId="33" fillId="0" borderId="0" xfId="2" applyFont="1" applyAlignment="1" applyProtection="1">
      <alignment vertical="center"/>
    </xf>
    <xf numFmtId="0" fontId="53" fillId="0" borderId="0" xfId="2" applyFont="1" applyAlignment="1" applyProtection="1">
      <alignment vertical="center"/>
    </xf>
    <xf numFmtId="0" fontId="26" fillId="0" borderId="0" xfId="4" applyFont="1" applyProtection="1">
      <alignment vertical="center"/>
      <protection hidden="1"/>
    </xf>
    <xf numFmtId="0" fontId="57" fillId="0" borderId="0" xfId="4" applyFont="1" applyProtection="1">
      <alignment vertical="center"/>
      <protection hidden="1"/>
    </xf>
    <xf numFmtId="0" fontId="56" fillId="2" borderId="0" xfId="7" applyFont="1" applyFill="1" applyAlignment="1" applyProtection="1">
      <alignment horizontal="center"/>
    </xf>
    <xf numFmtId="0" fontId="52" fillId="2" borderId="0" xfId="7" applyFont="1" applyFill="1" applyProtection="1">
      <alignment vertical="center"/>
    </xf>
    <xf numFmtId="0" fontId="56" fillId="2" borderId="0" xfId="7" applyFont="1" applyFill="1" applyProtection="1">
      <alignment vertical="center"/>
    </xf>
    <xf numFmtId="0" fontId="33" fillId="0" borderId="1" xfId="7" applyFont="1" applyFill="1" applyBorder="1" applyAlignment="1" applyProtection="1">
      <alignment horizontal="center" vertical="center"/>
    </xf>
    <xf numFmtId="0" fontId="45" fillId="0" borderId="3" xfId="7" applyFont="1" applyFill="1" applyBorder="1" applyAlignment="1" applyProtection="1">
      <alignment horizontal="left" vertical="center" wrapText="1"/>
    </xf>
    <xf numFmtId="0" fontId="33" fillId="0" borderId="4" xfId="7" applyFont="1" applyFill="1" applyBorder="1" applyAlignment="1" applyProtection="1">
      <alignment horizontal="center"/>
    </xf>
    <xf numFmtId="0" fontId="33" fillId="0" borderId="5" xfId="7" applyFont="1" applyFill="1" applyBorder="1" applyAlignment="1" applyProtection="1">
      <alignment horizontal="center"/>
    </xf>
    <xf numFmtId="0" fontId="45" fillId="0" borderId="11" xfId="7" applyFont="1" applyFill="1" applyBorder="1" applyAlignment="1" applyProtection="1">
      <alignment horizontal="justify" vertical="center" wrapText="1"/>
    </xf>
    <xf numFmtId="0" fontId="33" fillId="0" borderId="10" xfId="7" applyFont="1" applyFill="1" applyBorder="1" applyAlignment="1" applyProtection="1">
      <alignment vertical="center" wrapText="1"/>
    </xf>
    <xf numFmtId="0" fontId="45" fillId="0" borderId="4" xfId="7" applyFont="1" applyFill="1" applyBorder="1" applyAlignment="1" applyProtection="1"/>
    <xf numFmtId="0" fontId="45" fillId="0" borderId="0" xfId="7" applyFont="1" applyFill="1" applyAlignment="1" applyProtection="1">
      <alignment vertical="center"/>
    </xf>
    <xf numFmtId="0" fontId="45" fillId="0" borderId="0" xfId="7" applyFont="1" applyFill="1" applyAlignment="1" applyProtection="1">
      <alignment horizontal="justify" vertical="center"/>
    </xf>
    <xf numFmtId="0" fontId="33" fillId="0" borderId="0" xfId="7" applyFont="1" applyFill="1" applyAlignment="1" applyProtection="1">
      <alignment vertical="center"/>
    </xf>
    <xf numFmtId="0" fontId="33" fillId="0" borderId="0" xfId="7" applyFont="1" applyFill="1" applyBorder="1" applyAlignment="1" applyProtection="1">
      <alignment horizontal="left" vertical="center"/>
    </xf>
    <xf numFmtId="0" fontId="33" fillId="0" borderId="0" xfId="7" applyFont="1" applyFill="1" applyAlignment="1" applyProtection="1"/>
    <xf numFmtId="0" fontId="45" fillId="0" borderId="0" xfId="7" applyFont="1" applyFill="1" applyAlignment="1" applyProtection="1">
      <alignment horizontal="left" vertical="center"/>
    </xf>
    <xf numFmtId="0" fontId="33" fillId="0" borderId="0" xfId="7" applyFont="1" applyFill="1" applyAlignment="1" applyProtection="1">
      <alignment horizontal="left"/>
    </xf>
    <xf numFmtId="0" fontId="49" fillId="0" borderId="10" xfId="7" applyFont="1" applyFill="1" applyBorder="1" applyAlignment="1" applyProtection="1">
      <alignment horizontal="justify" vertical="center" wrapText="1"/>
    </xf>
    <xf numFmtId="0" fontId="45" fillId="0" borderId="0" xfId="7" applyFont="1" applyFill="1" applyAlignment="1" applyProtection="1">
      <alignment horizontal="justify"/>
    </xf>
    <xf numFmtId="0" fontId="45" fillId="0" borderId="0" xfId="7" applyFont="1" applyFill="1" applyBorder="1" applyAlignment="1" applyProtection="1">
      <alignment horizontal="right"/>
    </xf>
    <xf numFmtId="0" fontId="49" fillId="0" borderId="10" xfId="7" applyFont="1" applyFill="1" applyBorder="1" applyAlignment="1" applyProtection="1">
      <alignment horizontal="justify" vertical="top" wrapText="1"/>
    </xf>
    <xf numFmtId="0" fontId="45" fillId="0" borderId="0" xfId="7" applyFont="1" applyFill="1" applyProtection="1">
      <alignment vertical="center"/>
    </xf>
    <xf numFmtId="0" fontId="33" fillId="0" borderId="0" xfId="7" applyFont="1" applyFill="1" applyProtection="1">
      <alignment vertical="center"/>
    </xf>
    <xf numFmtId="0" fontId="45" fillId="0" borderId="0" xfId="7" applyFont="1" applyFill="1" applyAlignment="1" applyProtection="1">
      <alignment horizontal="right" vertical="center"/>
    </xf>
    <xf numFmtId="0" fontId="49" fillId="0" borderId="11" xfId="7" applyFont="1" applyFill="1" applyBorder="1" applyAlignment="1" applyProtection="1">
      <alignment horizontal="justify" vertical="center" wrapText="1"/>
    </xf>
    <xf numFmtId="0" fontId="33" fillId="0" borderId="9" xfId="7" applyFont="1" applyFill="1" applyBorder="1" applyAlignment="1" applyProtection="1">
      <alignment vertical="center" shrinkToFit="1"/>
    </xf>
    <xf numFmtId="0" fontId="45" fillId="0" borderId="0" xfId="7" applyFont="1" applyFill="1" applyAlignment="1" applyProtection="1">
      <alignment horizontal="right" vertical="center" wrapText="1"/>
    </xf>
    <xf numFmtId="0" fontId="45" fillId="0" borderId="6" xfId="7" applyFont="1" applyFill="1" applyBorder="1" applyProtection="1">
      <alignment vertical="center"/>
    </xf>
    <xf numFmtId="0" fontId="33" fillId="0" borderId="0" xfId="7" applyFont="1" applyFill="1" applyBorder="1" applyAlignment="1" applyProtection="1">
      <alignment horizontal="center"/>
    </xf>
    <xf numFmtId="0" fontId="33" fillId="0" borderId="0" xfId="7" applyFont="1" applyFill="1" applyAlignment="1" applyProtection="1">
      <alignment horizontal="center"/>
    </xf>
    <xf numFmtId="0" fontId="33" fillId="0" borderId="0" xfId="7" applyFont="1" applyFill="1" applyAlignment="1" applyProtection="1">
      <alignment horizontal="left" vertical="center" wrapText="1"/>
    </xf>
    <xf numFmtId="0" fontId="50" fillId="0" borderId="0" xfId="7" applyFont="1" applyFill="1" applyAlignment="1" applyProtection="1">
      <alignment horizontal="left" vertical="center"/>
    </xf>
    <xf numFmtId="0" fontId="44" fillId="0" borderId="0" xfId="7" applyFont="1" applyFill="1" applyAlignment="1" applyProtection="1">
      <alignment horizontal="right" vertical="center"/>
    </xf>
    <xf numFmtId="0" fontId="44" fillId="0" borderId="0" xfId="7" applyFont="1" applyFill="1" applyAlignment="1" applyProtection="1">
      <alignment horizontal="left" vertical="center"/>
    </xf>
    <xf numFmtId="0" fontId="45" fillId="0" borderId="0" xfId="7" applyFont="1" applyFill="1" applyAlignment="1" applyProtection="1">
      <alignment horizontal="justify"/>
      <protection locked="0"/>
    </xf>
    <xf numFmtId="0" fontId="58" fillId="2" borderId="0" xfId="7" applyFont="1" applyFill="1" applyProtection="1">
      <alignment vertical="center"/>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9" fillId="0" borderId="60" xfId="7" applyFont="1" applyFill="1" applyBorder="1" applyAlignment="1" applyProtection="1">
      <alignment vertical="center" wrapText="1"/>
    </xf>
    <xf numFmtId="0" fontId="49" fillId="0" borderId="59" xfId="7" applyFont="1" applyFill="1" applyBorder="1" applyAlignment="1" applyProtection="1">
      <alignment vertical="center"/>
    </xf>
    <xf numFmtId="0" fontId="53" fillId="0" borderId="6" xfId="7" applyFont="1" applyFill="1" applyBorder="1" applyAlignment="1" applyProtection="1">
      <alignment horizontal="left" vertical="center" wrapText="1"/>
    </xf>
    <xf numFmtId="0" fontId="45" fillId="0" borderId="3" xfId="7" applyFont="1" applyFill="1" applyBorder="1" applyAlignment="1" applyProtection="1">
      <alignment vertical="center" wrapText="1"/>
    </xf>
    <xf numFmtId="0" fontId="45" fillId="0" borderId="4" xfId="7" applyFont="1" applyFill="1" applyBorder="1" applyAlignment="1" applyProtection="1">
      <alignment vertical="center"/>
    </xf>
    <xf numFmtId="0" fontId="33" fillId="0" borderId="4" xfId="7" applyFont="1" applyFill="1" applyBorder="1" applyAlignment="1" applyProtection="1">
      <alignment horizontal="center" vertical="center"/>
    </xf>
    <xf numFmtId="0" fontId="33" fillId="0" borderId="5" xfId="7" applyFont="1" applyFill="1" applyBorder="1" applyAlignment="1" applyProtection="1">
      <alignment horizontal="center" vertical="center"/>
    </xf>
    <xf numFmtId="0" fontId="45" fillId="0" borderId="6" xfId="7" applyFont="1" applyFill="1" applyBorder="1" applyAlignment="1" applyProtection="1">
      <alignment horizontal="justify" vertical="center"/>
    </xf>
    <xf numFmtId="0" fontId="45" fillId="0" borderId="0" xfId="7" applyFont="1" applyFill="1" applyBorder="1" applyAlignment="1" applyProtection="1">
      <alignment horizontal="center" vertical="center" wrapText="1"/>
    </xf>
    <xf numFmtId="0" fontId="33" fillId="0" borderId="0" xfId="7" applyFont="1" applyFill="1" applyAlignment="1" applyProtection="1">
      <alignment horizontal="center" vertical="center" wrapText="1"/>
    </xf>
    <xf numFmtId="0" fontId="33" fillId="0" borderId="0" xfId="2" applyFont="1" applyFill="1" applyBorder="1" applyAlignment="1" applyProtection="1">
      <alignment horizontal="center" vertical="center"/>
    </xf>
    <xf numFmtId="0" fontId="45" fillId="0" borderId="0" xfId="7" applyFont="1" applyFill="1" applyBorder="1" applyAlignment="1" applyProtection="1">
      <alignment horizontal="center" vertical="center"/>
    </xf>
    <xf numFmtId="0" fontId="33" fillId="0" borderId="3" xfId="7" applyFont="1" applyFill="1" applyBorder="1" applyAlignment="1" applyProtection="1">
      <alignment vertical="center" wrapText="1"/>
    </xf>
    <xf numFmtId="0" fontId="33" fillId="0" borderId="10" xfId="7" applyFont="1" applyFill="1" applyBorder="1" applyAlignment="1" applyProtection="1">
      <alignment vertical="center" wrapText="1"/>
    </xf>
    <xf numFmtId="0" fontId="33" fillId="0" borderId="0" xfId="7" applyFont="1" applyFill="1" applyAlignment="1" applyProtection="1">
      <alignment horizontal="center" vertical="center"/>
    </xf>
    <xf numFmtId="0" fontId="45" fillId="0" borderId="2" xfId="7" applyFont="1" applyFill="1" applyBorder="1" applyAlignment="1" applyProtection="1">
      <alignment horizontal="center" vertical="center" wrapText="1"/>
    </xf>
    <xf numFmtId="0" fontId="45" fillId="0" borderId="48" xfId="7" applyFont="1" applyFill="1" applyBorder="1" applyAlignment="1" applyProtection="1">
      <alignment horizontal="left" vertical="center"/>
    </xf>
    <xf numFmtId="0" fontId="33" fillId="0" borderId="0" xfId="7" applyFont="1" applyFill="1" applyAlignment="1" applyProtection="1">
      <alignment horizontal="left" vertical="center" wrapText="1"/>
    </xf>
    <xf numFmtId="0" fontId="53"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33" fillId="0" borderId="0" xfId="2" applyFont="1" applyProtection="1">
      <alignment vertical="center"/>
    </xf>
    <xf numFmtId="0" fontId="34" fillId="0" borderId="6" xfId="2" applyFont="1" applyFill="1" applyBorder="1" applyAlignment="1" applyProtection="1"/>
    <xf numFmtId="0" fontId="33" fillId="0" borderId="2" xfId="2" applyFont="1" applyFill="1" applyBorder="1" applyAlignment="1" applyProtection="1">
      <alignment horizontal="center" vertical="center" wrapText="1"/>
    </xf>
    <xf numFmtId="0" fontId="32" fillId="0" borderId="2" xfId="2" applyFont="1" applyFill="1" applyBorder="1" applyAlignment="1" applyProtection="1">
      <alignment horizontal="left" vertical="center" wrapText="1"/>
      <protection locked="0"/>
    </xf>
    <xf numFmtId="0" fontId="33" fillId="0" borderId="2" xfId="2" applyFont="1" applyFill="1" applyBorder="1" applyAlignment="1" applyProtection="1">
      <alignment horizontal="center" vertical="center"/>
    </xf>
    <xf numFmtId="0" fontId="8" fillId="0" borderId="0" xfId="0" applyFont="1" applyFill="1" applyProtection="1">
      <alignment vertical="center"/>
      <protection locked="0"/>
    </xf>
    <xf numFmtId="0" fontId="32" fillId="0" borderId="0" xfId="2" applyFont="1" applyFill="1" applyBorder="1" applyAlignment="1" applyProtection="1">
      <alignment horizontal="left" vertical="center" wrapText="1"/>
      <protection locked="0"/>
    </xf>
    <xf numFmtId="177" fontId="34" fillId="0" borderId="0" xfId="2" applyNumberFormat="1" applyFont="1" applyBorder="1" applyAlignment="1" applyProtection="1">
      <alignment vertical="center"/>
      <protection locked="0"/>
    </xf>
    <xf numFmtId="0" fontId="44" fillId="0" borderId="0" xfId="2" applyFont="1" applyAlignment="1">
      <alignment horizontal="right" vertical="center"/>
    </xf>
    <xf numFmtId="49" fontId="34" fillId="0" borderId="11" xfId="2" applyNumberFormat="1" applyFont="1" applyFill="1" applyBorder="1" applyAlignment="1" applyProtection="1">
      <alignment horizontal="center" vertical="center"/>
      <protection locked="0"/>
    </xf>
    <xf numFmtId="0" fontId="45" fillId="0" borderId="0" xfId="7" applyFont="1" applyFill="1" applyBorder="1" applyAlignment="1" applyProtection="1">
      <alignment horizontal="left"/>
    </xf>
    <xf numFmtId="38" fontId="45" fillId="0" borderId="0" xfId="8" applyFont="1" applyFill="1" applyBorder="1" applyAlignment="1" applyProtection="1">
      <alignment horizontal="center" shrinkToFit="1"/>
    </xf>
    <xf numFmtId="0" fontId="33" fillId="0" borderId="51" xfId="7" applyFont="1" applyFill="1" applyBorder="1" applyAlignment="1" applyProtection="1">
      <alignment horizontal="left" vertical="center"/>
    </xf>
    <xf numFmtId="0" fontId="45" fillId="0" borderId="51" xfId="7" applyFont="1" applyFill="1" applyBorder="1" applyAlignment="1" applyProtection="1">
      <alignment horizontal="justify" vertical="center"/>
    </xf>
    <xf numFmtId="0" fontId="33" fillId="0" borderId="51" xfId="7" applyFont="1" applyFill="1" applyBorder="1" applyAlignment="1" applyProtection="1">
      <alignment vertical="center"/>
    </xf>
    <xf numFmtId="0" fontId="45" fillId="0" borderId="51" xfId="7" applyFont="1" applyFill="1" applyBorder="1" applyAlignment="1" applyProtection="1">
      <alignment horizontal="center" vertical="center"/>
    </xf>
    <xf numFmtId="0" fontId="33" fillId="0" borderId="48" xfId="7" applyFont="1" applyFill="1" applyBorder="1" applyAlignment="1" applyProtection="1">
      <alignment horizontal="left" vertical="center"/>
    </xf>
    <xf numFmtId="0" fontId="33" fillId="0" borderId="51" xfId="7" applyFont="1" applyFill="1" applyBorder="1" applyAlignment="1" applyProtection="1"/>
    <xf numFmtId="38" fontId="45" fillId="0" borderId="51" xfId="8" applyFont="1" applyFill="1" applyBorder="1" applyAlignment="1" applyProtection="1">
      <alignment horizontal="center" shrinkToFit="1"/>
    </xf>
    <xf numFmtId="0" fontId="45" fillId="0" borderId="51" xfId="7" applyFont="1" applyFill="1" applyBorder="1" applyAlignment="1" applyProtection="1">
      <alignment horizontal="left"/>
    </xf>
    <xf numFmtId="0" fontId="45" fillId="0" borderId="51" xfId="7" applyFont="1" applyFill="1" applyBorder="1" applyAlignment="1" applyProtection="1">
      <alignment horizontal="center" shrinkToFit="1"/>
    </xf>
    <xf numFmtId="0" fontId="43" fillId="2" borderId="0" xfId="7" applyFont="1" applyFill="1" applyAlignment="1">
      <alignment horizontal="left" vertical="center"/>
    </xf>
    <xf numFmtId="0" fontId="43" fillId="2" borderId="0" xfId="7" applyFont="1" applyFill="1" applyAlignment="1" applyProtection="1">
      <alignment horizontal="left" vertical="center"/>
      <protection locked="0"/>
    </xf>
    <xf numFmtId="0" fontId="45" fillId="0" borderId="0" xfId="7" applyFont="1" applyFill="1" applyAlignment="1" applyProtection="1">
      <alignment vertical="center" shrinkToFit="1"/>
      <protection locked="0"/>
    </xf>
    <xf numFmtId="38" fontId="45" fillId="0" borderId="0" xfId="8" applyFont="1" applyFill="1" applyBorder="1" applyAlignment="1" applyProtection="1">
      <alignment horizontal="center" vertical="center" shrinkToFit="1"/>
      <protection locked="0"/>
    </xf>
    <xf numFmtId="0" fontId="63"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5" fillId="0" borderId="0" xfId="9" applyFont="1">
      <alignment vertical="center"/>
    </xf>
    <xf numFmtId="0" fontId="66" fillId="0" borderId="0" xfId="9" applyFont="1" applyAlignment="1">
      <alignment vertical="top"/>
    </xf>
    <xf numFmtId="0" fontId="66"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0" fontId="16" fillId="0" borderId="0" xfId="9" applyFont="1" applyBorder="1">
      <alignment vertical="center"/>
    </xf>
    <xf numFmtId="177" fontId="16" fillId="0" borderId="0" xfId="9" applyNumberFormat="1" applyFont="1" applyBorder="1" applyAlignment="1">
      <alignment vertical="center"/>
    </xf>
    <xf numFmtId="0" fontId="66" fillId="0" borderId="0" xfId="9" applyFont="1" applyAlignment="1">
      <alignment vertical="center"/>
    </xf>
    <xf numFmtId="179" fontId="16" fillId="0" borderId="48" xfId="9" applyNumberFormat="1" applyFont="1" applyBorder="1" applyAlignment="1">
      <alignment horizontal="center" vertical="center" shrinkToFit="1"/>
    </xf>
    <xf numFmtId="0" fontId="65" fillId="0" borderId="0" xfId="9" applyFont="1" applyBorder="1">
      <alignment vertical="center"/>
    </xf>
    <xf numFmtId="179" fontId="16" fillId="0" borderId="79" xfId="9" applyNumberFormat="1" applyFont="1" applyBorder="1" applyAlignment="1">
      <alignment horizontal="center" vertical="center" shrinkToFit="1"/>
    </xf>
    <xf numFmtId="0" fontId="10" fillId="0" borderId="0" xfId="9" applyFont="1" applyBorder="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6" fillId="0" borderId="14" xfId="9" applyFont="1" applyBorder="1">
      <alignment vertical="center"/>
    </xf>
    <xf numFmtId="0" fontId="63" fillId="0" borderId="0" xfId="9" applyFont="1" applyBorder="1">
      <alignment vertical="center"/>
    </xf>
    <xf numFmtId="0" fontId="16" fillId="0" borderId="4" xfId="9" applyFont="1" applyBorder="1" applyAlignment="1">
      <alignment horizontal="left" vertical="center"/>
    </xf>
    <xf numFmtId="0" fontId="67"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pplyAlignment="1">
      <alignment vertical="center"/>
    </xf>
    <xf numFmtId="0" fontId="8" fillId="0" borderId="47" xfId="9" applyFont="1" applyBorder="1">
      <alignment vertical="center"/>
    </xf>
    <xf numFmtId="0" fontId="16" fillId="0" borderId="0" xfId="9" applyFont="1" applyAlignment="1">
      <alignment horizontal="left" vertical="center"/>
    </xf>
    <xf numFmtId="177" fontId="16" fillId="0" borderId="0" xfId="9" applyNumberFormat="1" applyFont="1" applyBorder="1" applyAlignment="1">
      <alignment horizontal="center" vertical="center"/>
    </xf>
    <xf numFmtId="0" fontId="65" fillId="0" borderId="0" xfId="9" applyFont="1" applyAlignment="1">
      <alignment horizontal="left" vertical="center"/>
    </xf>
    <xf numFmtId="0" fontId="63" fillId="0" borderId="0" xfId="9" applyFont="1" applyAlignment="1">
      <alignment horizontal="left" vertical="center"/>
    </xf>
    <xf numFmtId="0" fontId="16" fillId="0" borderId="0" xfId="9" applyFont="1" applyAlignment="1">
      <alignment vertical="center"/>
    </xf>
    <xf numFmtId="0" fontId="65" fillId="0" borderId="0" xfId="9" applyFont="1" applyAlignment="1">
      <alignment vertical="center"/>
    </xf>
    <xf numFmtId="0" fontId="63" fillId="0" borderId="0" xfId="9" applyFont="1" applyAlignment="1">
      <alignmen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Border="1" applyAlignment="1" applyProtection="1">
      <alignment horizontal="center" vertical="center"/>
      <protection locked="0"/>
    </xf>
    <xf numFmtId="0" fontId="16" fillId="0" borderId="0" xfId="9" applyFont="1" applyAlignment="1" applyProtection="1">
      <alignment horizontal="left" vertical="center"/>
    </xf>
    <xf numFmtId="0" fontId="16" fillId="0" borderId="0" xfId="9" applyFont="1" applyAlignment="1" applyProtection="1">
      <alignment vertical="center"/>
    </xf>
    <xf numFmtId="0" fontId="70" fillId="0" borderId="0" xfId="12" applyFont="1" applyBorder="1" applyAlignment="1">
      <alignment vertical="center" wrapText="1"/>
    </xf>
    <xf numFmtId="0" fontId="72" fillId="0" borderId="0" xfId="12" applyFont="1" applyBorder="1" applyAlignment="1">
      <alignment wrapText="1"/>
    </xf>
    <xf numFmtId="0" fontId="69" fillId="0" borderId="0" xfId="12" applyAlignment="1">
      <alignment vertical="center"/>
    </xf>
    <xf numFmtId="0" fontId="70" fillId="5" borderId="17" xfId="12" applyFont="1" applyFill="1" applyBorder="1" applyAlignment="1">
      <alignment vertical="center" wrapText="1"/>
    </xf>
    <xf numFmtId="0" fontId="70" fillId="5" borderId="18" xfId="12" applyFont="1" applyFill="1" applyBorder="1" applyAlignment="1">
      <alignment vertical="center" wrapText="1"/>
    </xf>
    <xf numFmtId="0" fontId="70" fillId="5" borderId="19" xfId="12" applyFont="1" applyFill="1" applyBorder="1" applyAlignment="1">
      <alignment vertical="center" wrapText="1"/>
    </xf>
    <xf numFmtId="0" fontId="70" fillId="5" borderId="103" xfId="12" applyFont="1" applyFill="1" applyBorder="1" applyAlignment="1">
      <alignment vertical="center" wrapText="1"/>
    </xf>
    <xf numFmtId="0" fontId="70" fillId="5" borderId="0" xfId="12" applyFont="1" applyFill="1" applyBorder="1" applyAlignment="1">
      <alignment vertical="center" wrapText="1"/>
    </xf>
    <xf numFmtId="0" fontId="70" fillId="5" borderId="102" xfId="12" applyFont="1" applyFill="1" applyBorder="1" applyAlignment="1">
      <alignment vertical="center" wrapText="1"/>
    </xf>
    <xf numFmtId="0" fontId="70" fillId="0" borderId="103" xfId="12" applyFont="1" applyBorder="1" applyAlignment="1">
      <alignment vertical="center" wrapText="1"/>
    </xf>
    <xf numFmtId="0" fontId="70" fillId="0" borderId="102" xfId="12" applyFont="1" applyBorder="1" applyAlignment="1">
      <alignment vertical="center" wrapText="1"/>
    </xf>
    <xf numFmtId="0" fontId="70" fillId="0" borderId="0" xfId="12" applyFont="1" applyBorder="1" applyAlignment="1">
      <alignment vertical="center" textRotation="255" wrapText="1"/>
    </xf>
    <xf numFmtId="0" fontId="70" fillId="5" borderId="110" xfId="12" applyFont="1" applyFill="1" applyBorder="1" applyAlignment="1">
      <alignment horizontal="left" vertical="top" wrapText="1"/>
    </xf>
    <xf numFmtId="0" fontId="70" fillId="5" borderId="4" xfId="12" applyFont="1" applyFill="1" applyBorder="1" applyAlignment="1">
      <alignment vertical="top" wrapText="1"/>
    </xf>
    <xf numFmtId="0" fontId="70" fillId="5" borderId="5" xfId="12" applyFont="1" applyFill="1" applyBorder="1" applyAlignment="1">
      <alignment vertical="top" wrapText="1"/>
    </xf>
    <xf numFmtId="0" fontId="70" fillId="5" borderId="2" xfId="12" applyFont="1" applyFill="1" applyBorder="1" applyAlignment="1">
      <alignment vertical="center" wrapText="1"/>
    </xf>
    <xf numFmtId="0" fontId="78" fillId="0" borderId="0" xfId="12" applyFont="1" applyBorder="1" applyAlignment="1">
      <alignment vertical="center"/>
    </xf>
    <xf numFmtId="0" fontId="69" fillId="0" borderId="0" xfId="12" applyBorder="1" applyAlignment="1">
      <alignment vertical="center"/>
    </xf>
    <xf numFmtId="0" fontId="78" fillId="0" borderId="0" xfId="12" applyFont="1" applyBorder="1" applyAlignment="1">
      <alignment wrapText="1"/>
    </xf>
    <xf numFmtId="0" fontId="70" fillId="0" borderId="0" xfId="12" applyFont="1" applyBorder="1" applyAlignment="1">
      <alignment vertical="center"/>
    </xf>
    <xf numFmtId="0" fontId="70" fillId="0" borderId="10" xfId="12" applyFont="1" applyBorder="1" applyAlignment="1">
      <alignment vertical="center"/>
    </xf>
    <xf numFmtId="49" fontId="69" fillId="0" borderId="0" xfId="12" applyNumberFormat="1" applyBorder="1" applyAlignment="1">
      <alignment vertical="center"/>
    </xf>
    <xf numFmtId="0" fontId="70" fillId="0" borderId="4" xfId="12" applyFont="1" applyBorder="1" applyAlignment="1">
      <alignment vertical="center"/>
    </xf>
    <xf numFmtId="0" fontId="80" fillId="0" borderId="0" xfId="12" applyFont="1" applyBorder="1" applyAlignment="1">
      <alignment vertical="top"/>
    </xf>
    <xf numFmtId="0" fontId="69" fillId="0" borderId="0" xfId="12" applyBorder="1" applyAlignment="1">
      <alignment horizontal="center" vertical="center" shrinkToFit="1"/>
    </xf>
    <xf numFmtId="0" fontId="80" fillId="0" borderId="0" xfId="12" applyFont="1" applyBorder="1" applyAlignment="1">
      <alignment horizontal="center" vertical="top"/>
    </xf>
    <xf numFmtId="0" fontId="7" fillId="0" borderId="59" xfId="12" applyFont="1" applyBorder="1" applyAlignment="1"/>
    <xf numFmtId="0" fontId="7" fillId="0" borderId="0" xfId="12" applyFont="1" applyBorder="1" applyAlignment="1"/>
    <xf numFmtId="0" fontId="7" fillId="0" borderId="10" xfId="12" applyFont="1" applyBorder="1" applyAlignment="1"/>
    <xf numFmtId="0" fontId="75" fillId="5" borderId="4" xfId="12" applyFont="1" applyFill="1" applyBorder="1" applyAlignment="1">
      <alignment vertical="center"/>
    </xf>
    <xf numFmtId="0" fontId="75" fillId="5" borderId="0" xfId="12" applyFont="1" applyFill="1" applyBorder="1" applyAlignment="1">
      <alignment vertical="center"/>
    </xf>
    <xf numFmtId="0" fontId="75" fillId="5" borderId="10" xfId="12" applyFont="1" applyFill="1" applyBorder="1" applyAlignment="1">
      <alignment vertical="center"/>
    </xf>
    <xf numFmtId="0" fontId="75" fillId="0" borderId="0" xfId="12" applyFont="1" applyBorder="1" applyAlignment="1">
      <alignment horizontal="center" vertical="top" textRotation="255" wrapText="1"/>
    </xf>
    <xf numFmtId="0" fontId="70" fillId="6" borderId="19" xfId="13" applyFont="1" applyFill="1" applyBorder="1" applyAlignment="1">
      <alignment horizontal="center" vertical="center" wrapText="1"/>
    </xf>
    <xf numFmtId="0" fontId="76" fillId="5" borderId="17" xfId="13" applyFont="1" applyFill="1" applyBorder="1" applyAlignment="1">
      <alignment wrapText="1"/>
    </xf>
    <xf numFmtId="0" fontId="76" fillId="5" borderId="18" xfId="13" applyFont="1" applyFill="1" applyBorder="1" applyAlignment="1">
      <alignment wrapText="1"/>
    </xf>
    <xf numFmtId="0" fontId="76" fillId="5" borderId="106" xfId="13" applyFont="1" applyFill="1" applyBorder="1" applyAlignment="1">
      <alignment wrapText="1"/>
    </xf>
    <xf numFmtId="0" fontId="75" fillId="0" borderId="110" xfId="13" applyFont="1" applyBorder="1" applyAlignment="1">
      <alignment vertical="center"/>
    </xf>
    <xf numFmtId="0" fontId="75" fillId="0" borderId="18" xfId="13" applyFont="1" applyBorder="1" applyAlignment="1">
      <alignment vertical="center"/>
    </xf>
    <xf numFmtId="0" fontId="75" fillId="0" borderId="106" xfId="13" applyFont="1" applyBorder="1" applyAlignment="1">
      <alignment vertical="center"/>
    </xf>
    <xf numFmtId="0" fontId="70" fillId="5" borderId="110" xfId="13" applyFont="1" applyFill="1" applyBorder="1" applyAlignment="1">
      <alignment vertical="center"/>
    </xf>
    <xf numFmtId="0" fontId="70" fillId="5" borderId="18" xfId="13" applyFont="1" applyFill="1" applyBorder="1" applyAlignment="1">
      <alignment vertical="center"/>
    </xf>
    <xf numFmtId="0" fontId="70" fillId="5" borderId="106" xfId="13" applyFont="1" applyFill="1" applyBorder="1" applyAlignment="1">
      <alignment vertical="center"/>
    </xf>
    <xf numFmtId="0" fontId="75" fillId="0" borderId="18" xfId="13" applyFont="1" applyFill="1" applyBorder="1" applyAlignment="1">
      <alignment vertical="center"/>
    </xf>
    <xf numFmtId="0" fontId="75" fillId="0" borderId="19" xfId="13" applyFont="1" applyFill="1" applyBorder="1" applyAlignment="1">
      <alignment vertical="center"/>
    </xf>
    <xf numFmtId="0" fontId="70" fillId="6" borderId="0" xfId="13" applyFont="1" applyFill="1" applyBorder="1" applyAlignment="1">
      <alignment horizontal="center" vertical="center" wrapText="1"/>
    </xf>
    <xf numFmtId="0" fontId="76" fillId="5" borderId="103" xfId="13" applyFont="1" applyFill="1" applyBorder="1" applyAlignment="1">
      <alignment wrapText="1"/>
    </xf>
    <xf numFmtId="0" fontId="76" fillId="5" borderId="0" xfId="13" applyFont="1" applyFill="1" applyBorder="1" applyAlignment="1">
      <alignment wrapText="1"/>
    </xf>
    <xf numFmtId="0" fontId="76" fillId="5" borderId="10" xfId="13" applyFont="1" applyFill="1" applyBorder="1" applyAlignment="1">
      <alignment wrapText="1"/>
    </xf>
    <xf numFmtId="0" fontId="75" fillId="0" borderId="4" xfId="13" applyFont="1" applyBorder="1" applyAlignment="1">
      <alignment vertical="center"/>
    </xf>
    <xf numFmtId="0" fontId="75" fillId="0" borderId="0" xfId="13" applyFont="1" applyBorder="1" applyAlignment="1">
      <alignment vertical="center"/>
    </xf>
    <xf numFmtId="0" fontId="75" fillId="0" borderId="10" xfId="13" applyFont="1" applyBorder="1" applyAlignment="1">
      <alignment vertical="center"/>
    </xf>
    <xf numFmtId="0" fontId="75" fillId="0" borderId="0" xfId="13" applyFont="1" applyFill="1" applyBorder="1" applyAlignment="1">
      <alignment vertical="center"/>
    </xf>
    <xf numFmtId="0" fontId="75" fillId="0" borderId="102" xfId="13" applyFont="1" applyFill="1" applyBorder="1" applyAlignment="1">
      <alignment vertical="center"/>
    </xf>
    <xf numFmtId="0" fontId="75" fillId="0" borderId="5" xfId="13" applyFont="1" applyBorder="1" applyAlignment="1">
      <alignment vertical="center"/>
    </xf>
    <xf numFmtId="0" fontId="75" fillId="0" borderId="6" xfId="13" applyFont="1" applyBorder="1" applyAlignment="1">
      <alignment vertical="center"/>
    </xf>
    <xf numFmtId="0" fontId="75" fillId="0" borderId="11" xfId="13" applyFont="1" applyBorder="1" applyAlignment="1">
      <alignment vertical="center"/>
    </xf>
    <xf numFmtId="0" fontId="75" fillId="0" borderId="6" xfId="13" applyFont="1" applyFill="1" applyBorder="1" applyAlignment="1">
      <alignment vertical="center"/>
    </xf>
    <xf numFmtId="0" fontId="75" fillId="0" borderId="123" xfId="13" applyFont="1" applyFill="1" applyBorder="1" applyAlignment="1">
      <alignment vertical="center"/>
    </xf>
    <xf numFmtId="0" fontId="75" fillId="0" borderId="1" xfId="13" applyFont="1" applyBorder="1" applyAlignment="1">
      <alignment vertical="center"/>
    </xf>
    <xf numFmtId="0" fontId="75" fillId="0" borderId="2" xfId="13" applyFont="1" applyBorder="1" applyAlignment="1">
      <alignment vertical="center"/>
    </xf>
    <xf numFmtId="0" fontId="75" fillId="0" borderId="3" xfId="13" applyFont="1" applyBorder="1" applyAlignment="1">
      <alignment vertical="center"/>
    </xf>
    <xf numFmtId="0" fontId="70" fillId="5" borderId="1" xfId="13" applyFont="1" applyFill="1" applyBorder="1" applyAlignment="1">
      <alignment vertical="center"/>
    </xf>
    <xf numFmtId="0" fontId="70" fillId="5" borderId="2" xfId="13" applyFont="1" applyFill="1" applyBorder="1" applyAlignment="1">
      <alignment vertical="center"/>
    </xf>
    <xf numFmtId="0" fontId="70" fillId="5" borderId="3" xfId="13" applyFont="1" applyFill="1" applyBorder="1" applyAlignment="1">
      <alignment vertical="center"/>
    </xf>
    <xf numFmtId="0" fontId="75" fillId="0" borderId="2" xfId="13" applyFont="1" applyFill="1" applyBorder="1" applyAlignment="1">
      <alignment vertical="center"/>
    </xf>
    <xf numFmtId="0" fontId="75" fillId="0" borderId="131" xfId="13" applyFont="1" applyFill="1" applyBorder="1" applyAlignment="1">
      <alignment vertical="center"/>
    </xf>
    <xf numFmtId="182" fontId="70" fillId="6" borderId="21" xfId="13" applyNumberFormat="1" applyFont="1" applyFill="1" applyBorder="1" applyAlignment="1">
      <alignment horizontal="center" vertical="center" wrapText="1"/>
    </xf>
    <xf numFmtId="0" fontId="76" fillId="5" borderId="20" xfId="13" applyFont="1" applyFill="1" applyBorder="1" applyAlignment="1">
      <alignment wrapText="1"/>
    </xf>
    <xf numFmtId="0" fontId="76" fillId="5" borderId="14" xfId="13" applyFont="1" applyFill="1" applyBorder="1" applyAlignment="1">
      <alignment wrapText="1"/>
    </xf>
    <xf numFmtId="0" fontId="76" fillId="5" borderId="132" xfId="13" applyFont="1" applyFill="1" applyBorder="1" applyAlignment="1">
      <alignment wrapText="1"/>
    </xf>
    <xf numFmtId="0" fontId="75" fillId="0" borderId="133" xfId="13" applyFont="1" applyBorder="1" applyAlignment="1">
      <alignment vertical="center"/>
    </xf>
    <xf numFmtId="0" fontId="75" fillId="0" borderId="14" xfId="13" applyFont="1" applyBorder="1" applyAlignment="1">
      <alignment vertical="center"/>
    </xf>
    <xf numFmtId="0" fontId="75" fillId="0" borderId="132" xfId="13" applyFont="1" applyBorder="1" applyAlignment="1">
      <alignment vertical="center"/>
    </xf>
    <xf numFmtId="0" fontId="75" fillId="0" borderId="14" xfId="13" applyFont="1" applyFill="1" applyBorder="1" applyAlignment="1">
      <alignment vertical="center"/>
    </xf>
    <xf numFmtId="0" fontId="75" fillId="0" borderId="21" xfId="13" applyFont="1" applyFill="1" applyBorder="1" applyAlignment="1">
      <alignment vertical="center"/>
    </xf>
    <xf numFmtId="0" fontId="75" fillId="0" borderId="0" xfId="12" applyFont="1" applyBorder="1" applyAlignment="1">
      <alignment vertical="center"/>
    </xf>
    <xf numFmtId="0" fontId="70" fillId="0" borderId="102" xfId="12" applyFont="1" applyBorder="1" applyAlignment="1">
      <alignment vertical="center"/>
    </xf>
    <xf numFmtId="0" fontId="70" fillId="0" borderId="6" xfId="12" applyFont="1" applyBorder="1" applyAlignment="1">
      <alignment vertical="center"/>
    </xf>
    <xf numFmtId="0" fontId="70" fillId="0" borderId="0" xfId="12" applyFont="1" applyBorder="1" applyAlignment="1">
      <alignment horizontal="center" vertical="center"/>
    </xf>
    <xf numFmtId="0" fontId="70" fillId="0" borderId="14" xfId="12" applyFont="1" applyBorder="1" applyAlignment="1">
      <alignment vertical="center"/>
    </xf>
    <xf numFmtId="0" fontId="73" fillId="2" borderId="0" xfId="12" applyFont="1" applyFill="1" applyBorder="1" applyAlignment="1">
      <alignment vertical="center"/>
    </xf>
    <xf numFmtId="0" fontId="74" fillId="0" borderId="0" xfId="12" applyFont="1" applyBorder="1" applyAlignment="1" applyProtection="1">
      <alignment vertical="center"/>
      <protection locked="0"/>
    </xf>
    <xf numFmtId="0" fontId="70" fillId="0" borderId="154" xfId="12" applyFont="1" applyBorder="1" applyAlignment="1">
      <alignment vertical="center" wrapText="1"/>
    </xf>
    <xf numFmtId="0" fontId="70" fillId="0" borderId="91" xfId="12" applyFont="1" applyBorder="1" applyAlignment="1">
      <alignment vertical="center" wrapText="1"/>
    </xf>
    <xf numFmtId="0" fontId="70" fillId="0" borderId="155" xfId="12" applyFont="1" applyBorder="1" applyAlignment="1">
      <alignment vertical="center" wrapText="1"/>
    </xf>
    <xf numFmtId="0" fontId="75" fillId="0" borderId="29" xfId="12" applyFont="1" applyBorder="1" applyAlignment="1">
      <alignment vertical="center"/>
    </xf>
    <xf numFmtId="0" fontId="75" fillId="0" borderId="28" xfId="12" applyFont="1" applyBorder="1" applyAlignment="1">
      <alignment vertical="center"/>
    </xf>
    <xf numFmtId="0" fontId="74" fillId="0" borderId="10" xfId="12" applyFont="1" applyBorder="1" applyAlignment="1" applyProtection="1">
      <alignment vertical="center"/>
      <protection locked="0"/>
    </xf>
    <xf numFmtId="0" fontId="69" fillId="0" borderId="0" xfId="12" applyAlignment="1" applyProtection="1">
      <alignment vertical="center"/>
      <protection locked="0"/>
    </xf>
    <xf numFmtId="0" fontId="33" fillId="0" borderId="0" xfId="7" applyFont="1" applyFill="1" applyBorder="1" applyAlignment="1" applyProtection="1">
      <alignment horizontal="center" vertical="center"/>
    </xf>
    <xf numFmtId="0" fontId="61" fillId="2" borderId="0" xfId="7" applyFont="1" applyFill="1">
      <alignment vertical="center"/>
    </xf>
    <xf numFmtId="0" fontId="82" fillId="2" borderId="0" xfId="7" applyFont="1" applyFill="1">
      <alignment vertical="center"/>
    </xf>
    <xf numFmtId="0" fontId="44" fillId="0" borderId="0" xfId="7" applyFont="1" applyFill="1" applyAlignment="1">
      <alignment horizontal="center" vertical="center"/>
    </xf>
    <xf numFmtId="0" fontId="84" fillId="0" borderId="0" xfId="0" applyFont="1" applyAlignment="1">
      <alignment horizontal="left" vertical="center"/>
    </xf>
    <xf numFmtId="0" fontId="85" fillId="0" borderId="0" xfId="0" applyFont="1" applyAlignment="1">
      <alignment horizontal="left" vertical="center"/>
    </xf>
    <xf numFmtId="0" fontId="87" fillId="0" borderId="0" xfId="0" applyFont="1" applyAlignment="1">
      <alignment horizontal="left" vertical="center"/>
    </xf>
    <xf numFmtId="0" fontId="10" fillId="0" borderId="0" xfId="0" applyFont="1" applyFill="1" applyProtection="1">
      <alignment vertical="center"/>
    </xf>
    <xf numFmtId="0" fontId="34"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3" fillId="2" borderId="0" xfId="7" applyFont="1" applyFill="1" applyAlignment="1">
      <alignment horizontal="center" vertical="center"/>
    </xf>
    <xf numFmtId="0" fontId="45" fillId="0" borderId="51" xfId="7" applyFont="1" applyFill="1" applyBorder="1" applyAlignment="1" applyProtection="1">
      <alignment horizontal="center" vertical="center"/>
    </xf>
    <xf numFmtId="0" fontId="33" fillId="0" borderId="0" xfId="7" applyFont="1" applyFill="1" applyAlignment="1" applyProtection="1">
      <alignment horizontal="center" vertical="center"/>
    </xf>
    <xf numFmtId="0" fontId="33" fillId="0" borderId="10" xfId="7" applyFont="1" applyFill="1" applyBorder="1" applyAlignment="1" applyProtection="1">
      <alignment horizontal="left" vertical="center" wrapText="1"/>
    </xf>
    <xf numFmtId="0" fontId="43" fillId="2" borderId="0" xfId="7" applyFont="1" applyFill="1" applyBorder="1" applyAlignment="1">
      <alignment horizontal="center" vertical="center"/>
    </xf>
    <xf numFmtId="0" fontId="33" fillId="0" borderId="3" xfId="7" applyFont="1" applyFill="1" applyBorder="1" applyAlignment="1" applyProtection="1">
      <alignment vertical="center" shrinkToFit="1"/>
    </xf>
    <xf numFmtId="0" fontId="33" fillId="0" borderId="45" xfId="7" applyFont="1" applyFill="1" applyBorder="1" applyAlignment="1" applyProtection="1">
      <alignment vertical="center" shrinkToFit="1"/>
    </xf>
    <xf numFmtId="0" fontId="45" fillId="0" borderId="11" xfId="7" applyFont="1" applyFill="1" applyBorder="1" applyAlignment="1" applyProtection="1">
      <alignment horizontal="right" vertical="center" shrinkToFit="1"/>
      <protection locked="0"/>
    </xf>
    <xf numFmtId="0" fontId="8" fillId="0" borderId="35" xfId="9" applyNumberFormat="1" applyFont="1" applyBorder="1" applyAlignment="1" applyProtection="1">
      <alignment horizontal="center" vertical="center"/>
      <protection locked="0"/>
    </xf>
    <xf numFmtId="0" fontId="11" fillId="0" borderId="0" xfId="9" applyFont="1" applyAlignment="1">
      <alignment vertical="center"/>
    </xf>
    <xf numFmtId="0" fontId="8" fillId="0" borderId="65" xfId="0" applyFont="1" applyFill="1" applyBorder="1" applyAlignment="1" applyProtection="1">
      <alignment horizontal="center" vertical="center"/>
    </xf>
    <xf numFmtId="0" fontId="16" fillId="0" borderId="51" xfId="0" quotePrefix="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65" xfId="0" applyFont="1" applyFill="1" applyBorder="1" applyAlignment="1">
      <alignment horizontal="center" vertical="center"/>
    </xf>
    <xf numFmtId="0" fontId="34" fillId="0" borderId="11" xfId="2" applyFont="1" applyFill="1" applyBorder="1" applyAlignment="1" applyProtection="1">
      <alignment horizontal="center" vertical="center"/>
      <protection locked="0"/>
    </xf>
    <xf numFmtId="0" fontId="33" fillId="0" borderId="74" xfId="2" applyFont="1" applyFill="1" applyBorder="1" applyAlignment="1" applyProtection="1">
      <alignment horizontal="center" vertical="center"/>
    </xf>
    <xf numFmtId="0" fontId="34" fillId="0" borderId="36" xfId="2" applyNumberFormat="1" applyFont="1" applyFill="1" applyBorder="1" applyAlignment="1" applyProtection="1">
      <alignment horizontal="center" vertical="center"/>
      <protection locked="0"/>
    </xf>
    <xf numFmtId="0" fontId="33" fillId="0" borderId="13" xfId="2" applyFont="1" applyFill="1" applyBorder="1" applyAlignment="1" applyProtection="1">
      <alignment horizontal="left" vertical="center"/>
    </xf>
    <xf numFmtId="0" fontId="33" fillId="0" borderId="177" xfId="2" applyFont="1" applyFill="1" applyBorder="1" applyProtection="1">
      <alignment vertical="center"/>
    </xf>
    <xf numFmtId="0" fontId="33" fillId="0" borderId="177" xfId="2" applyFont="1" applyFill="1" applyBorder="1" applyAlignment="1" applyProtection="1">
      <alignment horizontal="left" vertical="center"/>
    </xf>
    <xf numFmtId="49" fontId="34" fillId="0" borderId="36" xfId="2" applyNumberFormat="1" applyFont="1" applyFill="1" applyBorder="1" applyAlignment="1" applyProtection="1">
      <alignment horizontal="center" vertical="center"/>
      <protection locked="0"/>
    </xf>
    <xf numFmtId="177" fontId="16" fillId="0" borderId="0" xfId="4" applyNumberFormat="1" applyFont="1" applyFill="1" applyBorder="1" applyAlignment="1" applyProtection="1">
      <alignment vertical="center" shrinkToFit="1"/>
      <protection locked="0" hidden="1"/>
    </xf>
    <xf numFmtId="0" fontId="45" fillId="0" borderId="0" xfId="7" applyFont="1" applyFill="1" applyBorder="1" applyAlignment="1" applyProtection="1">
      <alignment horizontal="center" vertical="center"/>
    </xf>
    <xf numFmtId="0" fontId="45" fillId="0" borderId="162" xfId="7" applyFont="1" applyFill="1" applyBorder="1" applyAlignment="1" applyProtection="1">
      <alignment horizontal="center" vertical="center"/>
    </xf>
    <xf numFmtId="0" fontId="44" fillId="0" borderId="10" xfId="7" applyFont="1" applyFill="1" applyBorder="1" applyAlignment="1" applyProtection="1">
      <alignment vertical="center" wrapText="1"/>
    </xf>
    <xf numFmtId="0" fontId="32" fillId="0" borderId="2" xfId="2" applyFont="1" applyFill="1" applyBorder="1" applyAlignment="1" applyProtection="1">
      <alignment horizontal="left" vertical="center" wrapText="1"/>
    </xf>
    <xf numFmtId="0" fontId="90" fillId="2" borderId="0" xfId="7" applyFont="1" applyFill="1">
      <alignment vertical="center"/>
    </xf>
    <xf numFmtId="0" fontId="54" fillId="0" borderId="0" xfId="7" applyFont="1" applyFill="1" applyBorder="1" applyAlignment="1" applyProtection="1">
      <alignment vertical="center" wrapText="1"/>
    </xf>
    <xf numFmtId="0" fontId="53" fillId="0" borderId="0" xfId="7" applyFont="1" applyFill="1" applyBorder="1" applyAlignment="1" applyProtection="1">
      <alignment vertical="center" wrapText="1"/>
    </xf>
    <xf numFmtId="0" fontId="92" fillId="0" borderId="0" xfId="2" applyFont="1" applyAlignment="1">
      <alignment vertical="center"/>
    </xf>
    <xf numFmtId="0" fontId="34" fillId="0" borderId="0" xfId="2" applyFont="1" applyFill="1" applyBorder="1" applyAlignment="1" applyProtection="1"/>
    <xf numFmtId="0" fontId="93" fillId="0" borderId="6" xfId="2" applyFont="1" applyFill="1" applyBorder="1" applyAlignment="1" applyProtection="1"/>
    <xf numFmtId="0" fontId="91" fillId="2" borderId="184" xfId="7" applyFont="1" applyFill="1" applyBorder="1" applyAlignment="1" applyProtection="1">
      <alignment horizontal="center" vertical="center"/>
      <protection locked="0"/>
    </xf>
    <xf numFmtId="0" fontId="94" fillId="0" borderId="0" xfId="2" applyFont="1" applyAlignment="1">
      <alignment vertical="center"/>
    </xf>
    <xf numFmtId="0" fontId="43" fillId="2" borderId="0" xfId="7" applyNumberFormat="1" applyFont="1" applyFill="1">
      <alignment vertical="center"/>
    </xf>
    <xf numFmtId="0" fontId="95" fillId="0" borderId="0" xfId="12" applyFont="1" applyAlignment="1" applyProtection="1">
      <alignment vertical="center"/>
      <protection locked="0"/>
    </xf>
    <xf numFmtId="177" fontId="71" fillId="0" borderId="0" xfId="12" applyNumberFormat="1" applyFont="1" applyAlignment="1" applyProtection="1">
      <alignment vertical="center"/>
      <protection locked="0"/>
    </xf>
    <xf numFmtId="0" fontId="8" fillId="0" borderId="23" xfId="4" applyFont="1" applyFill="1" applyBorder="1" applyAlignment="1" applyProtection="1">
      <alignment horizontal="center" vertical="top"/>
      <protection hidden="1"/>
    </xf>
    <xf numFmtId="0" fontId="10" fillId="0" borderId="8" xfId="4" applyFont="1" applyFill="1" applyBorder="1" applyAlignment="1" applyProtection="1">
      <alignment vertical="center" wrapText="1"/>
    </xf>
    <xf numFmtId="0" fontId="10" fillId="0" borderId="8" xfId="4" applyFont="1" applyFill="1" applyBorder="1" applyAlignment="1" applyProtection="1">
      <alignment vertical="center" wrapText="1"/>
      <protection locked="0"/>
    </xf>
    <xf numFmtId="0" fontId="10" fillId="0" borderId="9" xfId="4"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0" fillId="0" borderId="1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Border="1" applyAlignment="1" applyProtection="1">
      <alignment horizontal="center" vertical="center"/>
      <protection hidden="1"/>
    </xf>
    <xf numFmtId="0" fontId="10" fillId="0" borderId="78" xfId="9" applyFont="1" applyBorder="1" applyAlignment="1">
      <alignment vertical="center" wrapText="1"/>
    </xf>
    <xf numFmtId="0" fontId="10" fillId="0" borderId="0" xfId="4" applyFont="1" applyAlignment="1" applyProtection="1">
      <alignment vertical="center"/>
      <protection hidden="1"/>
    </xf>
    <xf numFmtId="0" fontId="96"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6" xfId="4" applyFont="1" applyFill="1" applyBorder="1" applyAlignment="1" applyProtection="1">
      <alignment vertical="center"/>
    </xf>
    <xf numFmtId="0" fontId="96" fillId="0" borderId="6" xfId="4" applyFont="1" applyFill="1" applyBorder="1" applyAlignment="1" applyProtection="1">
      <alignment vertical="center"/>
    </xf>
    <xf numFmtId="0" fontId="8" fillId="0" borderId="0" xfId="4" applyFont="1" applyBorder="1" applyAlignment="1" applyProtection="1">
      <alignment vertical="center"/>
      <protection hidden="1"/>
    </xf>
    <xf numFmtId="0" fontId="10" fillId="0" borderId="0" xfId="4" applyFont="1" applyBorder="1" applyAlignment="1" applyProtection="1">
      <alignment vertical="center"/>
      <protection hidden="1"/>
    </xf>
    <xf numFmtId="0" fontId="96" fillId="0" borderId="10" xfId="4" applyFont="1" applyFill="1" applyBorder="1" applyAlignment="1" applyProtection="1">
      <alignment vertical="center"/>
    </xf>
    <xf numFmtId="0" fontId="20" fillId="0" borderId="5" xfId="4" applyFont="1" applyFill="1" applyBorder="1" applyAlignment="1" applyProtection="1">
      <alignment vertical="center"/>
    </xf>
    <xf numFmtId="0" fontId="20" fillId="0" borderId="11" xfId="4" applyFont="1" applyFill="1" applyBorder="1" applyAlignment="1" applyProtection="1">
      <alignment vertical="center"/>
    </xf>
    <xf numFmtId="0" fontId="20" fillId="0" borderId="7" xfId="4" applyFont="1" applyFill="1" applyBorder="1" applyAlignment="1" applyProtection="1">
      <alignment vertical="center"/>
    </xf>
    <xf numFmtId="0" fontId="20" fillId="0" borderId="8" xfId="4" applyFont="1" applyFill="1" applyBorder="1" applyAlignment="1" applyProtection="1">
      <alignment vertical="center"/>
    </xf>
    <xf numFmtId="0" fontId="20" fillId="0" borderId="9"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20" fillId="0" borderId="2" xfId="4" applyFont="1" applyFill="1" applyBorder="1" applyAlignment="1" applyProtection="1">
      <alignment horizontal="center" vertical="center"/>
    </xf>
    <xf numFmtId="0" fontId="8" fillId="0" borderId="0" xfId="4" applyFont="1" applyProtection="1">
      <alignment vertical="center"/>
      <protection locked="0" hidden="1"/>
    </xf>
    <xf numFmtId="0" fontId="8" fillId="0" borderId="23" xfId="4" applyFont="1" applyFill="1" applyBorder="1" applyAlignment="1" applyProtection="1">
      <alignment horizontal="center" vertical="center"/>
    </xf>
    <xf numFmtId="0" fontId="16" fillId="0" borderId="24" xfId="4" quotePrefix="1" applyFont="1" applyFill="1" applyBorder="1" applyAlignment="1" applyProtection="1">
      <alignment horizontal="center" vertical="center"/>
    </xf>
    <xf numFmtId="0" fontId="97" fillId="0" borderId="0" xfId="4" applyFont="1" applyAlignment="1" applyProtection="1">
      <protection hidden="1"/>
    </xf>
    <xf numFmtId="0" fontId="38" fillId="0" borderId="0" xfId="15" applyFont="1" applyAlignment="1">
      <alignment horizontal="center" vertical="center" wrapText="1"/>
    </xf>
    <xf numFmtId="0" fontId="101"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7" fillId="0" borderId="0" xfId="4" applyFont="1" applyProtection="1">
      <alignment vertical="center"/>
      <protection hidden="1"/>
    </xf>
    <xf numFmtId="0" fontId="97" fillId="0" borderId="0" xfId="4" applyFont="1" applyBorder="1" applyProtection="1">
      <alignment vertical="center"/>
      <protection hidden="1"/>
    </xf>
    <xf numFmtId="49" fontId="9" fillId="0" borderId="0" xfId="4" applyNumberFormat="1" applyFont="1" applyFill="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 fillId="0" borderId="0" xfId="0" applyFont="1" applyFill="1" applyProtection="1">
      <alignment vertical="center"/>
      <protection locked="0"/>
    </xf>
    <xf numFmtId="0" fontId="99" fillId="0" borderId="0" xfId="4" applyFont="1" applyBorder="1" applyAlignment="1" applyProtection="1">
      <alignment horizontal="center" vertical="center"/>
      <protection hidden="1"/>
    </xf>
    <xf numFmtId="0" fontId="8" fillId="0" borderId="1" xfId="0" applyFont="1" applyFill="1" applyBorder="1" applyProtection="1">
      <alignment vertical="center"/>
    </xf>
    <xf numFmtId="0" fontId="8" fillId="0" borderId="2" xfId="0" applyFont="1" applyFill="1" applyBorder="1" applyProtection="1">
      <alignment vertical="center"/>
    </xf>
    <xf numFmtId="0" fontId="8" fillId="0" borderId="3" xfId="0" applyFont="1" applyFill="1" applyBorder="1" applyProtection="1">
      <alignment vertical="center"/>
    </xf>
    <xf numFmtId="0" fontId="8" fillId="0" borderId="11" xfId="0" applyFont="1" applyFill="1" applyBorder="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1" xfId="0" applyFont="1" applyFill="1" applyBorder="1" applyAlignment="1" applyProtection="1">
      <alignment vertical="center"/>
    </xf>
    <xf numFmtId="0" fontId="45" fillId="0" borderId="23" xfId="7" applyFont="1" applyFill="1" applyBorder="1" applyAlignment="1" applyProtection="1">
      <alignment horizontal="center" vertical="center"/>
      <protection locked="0"/>
    </xf>
    <xf numFmtId="0" fontId="45" fillId="0" borderId="55" xfId="7" applyFont="1" applyFill="1" applyBorder="1" applyAlignment="1" applyProtection="1">
      <alignment horizontal="center" vertical="center"/>
      <protection locked="0"/>
    </xf>
    <xf numFmtId="0" fontId="45" fillId="0" borderId="0" xfId="7" applyFont="1" applyFill="1" applyAlignment="1" applyProtection="1">
      <alignment horizontal="center" vertical="center" wrapText="1"/>
      <protection locked="0"/>
    </xf>
    <xf numFmtId="0" fontId="45" fillId="0" borderId="65" xfId="7" applyFont="1" applyFill="1" applyBorder="1" applyAlignment="1" applyProtection="1">
      <alignment horizontal="center" vertical="center"/>
      <protection locked="0"/>
    </xf>
    <xf numFmtId="0" fontId="45" fillId="0" borderId="5" xfId="7" applyFont="1" applyFill="1" applyBorder="1" applyAlignment="1" applyProtection="1">
      <alignment horizontal="center" vertical="center"/>
      <protection locked="0"/>
    </xf>
    <xf numFmtId="0" fontId="70" fillId="0" borderId="103" xfId="12" applyFont="1" applyBorder="1" applyAlignment="1">
      <alignment vertical="center"/>
    </xf>
    <xf numFmtId="0" fontId="75" fillId="0" borderId="135" xfId="12" applyFont="1" applyBorder="1" applyAlignment="1">
      <alignment vertical="center"/>
    </xf>
    <xf numFmtId="0" fontId="75" fillId="0" borderId="2" xfId="12" applyFont="1" applyBorder="1" applyAlignment="1">
      <alignment vertical="center"/>
    </xf>
    <xf numFmtId="0" fontId="75" fillId="0" borderId="3" xfId="12" applyFont="1" applyBorder="1" applyAlignment="1">
      <alignment vertical="center"/>
    </xf>
    <xf numFmtId="0" fontId="75" fillId="0" borderId="103" xfId="12" applyFont="1" applyBorder="1" applyAlignment="1">
      <alignment vertical="center"/>
    </xf>
    <xf numFmtId="0" fontId="75" fillId="0" borderId="10" xfId="12" applyFont="1" applyBorder="1" applyAlignment="1">
      <alignment vertical="center"/>
    </xf>
    <xf numFmtId="0" fontId="8" fillId="0" borderId="48" xfId="9" applyFont="1" applyBorder="1" applyAlignment="1" applyProtection="1">
      <alignment horizontal="left" vertical="center"/>
      <protection locked="0"/>
    </xf>
    <xf numFmtId="0" fontId="8" fillId="0" borderId="35" xfId="9" applyFont="1" applyBorder="1" applyAlignment="1" applyProtection="1">
      <alignment horizontal="left" vertical="center"/>
      <protection locked="0"/>
    </xf>
    <xf numFmtId="0" fontId="8" fillId="0" borderId="62" xfId="9" applyFont="1" applyBorder="1" applyAlignment="1" applyProtection="1">
      <alignment horizontal="left" vertical="center"/>
      <protection locked="0"/>
    </xf>
    <xf numFmtId="0" fontId="8" fillId="0" borderId="99" xfId="9" applyFont="1" applyBorder="1" applyAlignment="1" applyProtection="1">
      <alignment horizontal="left" vertical="center"/>
      <protection locked="0"/>
    </xf>
    <xf numFmtId="0" fontId="86" fillId="0" borderId="0" xfId="14" applyFont="1" applyAlignment="1" applyProtection="1">
      <alignment horizontal="left" vertical="center"/>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2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18" fillId="0"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97" fillId="0" borderId="35" xfId="4" applyFont="1" applyBorder="1" applyAlignment="1" applyProtection="1">
      <alignment horizontal="center" vertical="center" wrapText="1" shrinkToFit="1"/>
      <protection hidden="1"/>
    </xf>
    <xf numFmtId="0" fontId="97" fillId="0" borderId="35" xfId="4" applyFont="1" applyBorder="1" applyAlignment="1" applyProtection="1">
      <alignment horizontal="center" vertical="center" shrinkToFit="1"/>
      <protection hidden="1"/>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9" fillId="0" borderId="177" xfId="0" applyFont="1" applyFill="1" applyBorder="1" applyAlignment="1" applyProtection="1">
      <alignment horizontal="center" vertical="center"/>
    </xf>
    <xf numFmtId="49" fontId="16" fillId="0" borderId="51" xfId="0" quotePrefix="1"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3" fillId="0" borderId="0" xfId="0" applyFont="1" applyFill="1" applyAlignment="1">
      <alignment horizontal="center" vertical="center" textRotation="255"/>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xf>
    <xf numFmtId="0" fontId="10" fillId="0" borderId="8" xfId="4"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10" fillId="0" borderId="7" xfId="4"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1" fillId="0" borderId="0" xfId="0" applyFont="1" applyFill="1" applyAlignment="1" applyProtection="1">
      <alignment horizontal="left" vertical="center" wrapText="1"/>
    </xf>
    <xf numFmtId="0" fontId="20" fillId="0" borderId="6"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97" fillId="0" borderId="47" xfId="4" applyFont="1" applyBorder="1" applyAlignment="1" applyProtection="1">
      <alignment horizontal="center" vertical="center"/>
      <protection hidden="1"/>
    </xf>
    <xf numFmtId="0" fontId="97" fillId="0" borderId="48" xfId="4" applyFont="1" applyBorder="1" applyAlignment="1" applyProtection="1">
      <alignment horizontal="center" vertical="center"/>
      <protection hidden="1"/>
    </xf>
    <xf numFmtId="0" fontId="97" fillId="0" borderId="56" xfId="4" applyFont="1" applyBorder="1" applyAlignment="1" applyProtection="1">
      <alignment horizontal="center" vertical="center"/>
      <protection hidden="1"/>
    </xf>
    <xf numFmtId="177" fontId="11" fillId="0" borderId="1"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5"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0" fontId="99" fillId="0" borderId="66" xfId="4" applyFont="1" applyBorder="1" applyAlignment="1" applyProtection="1">
      <alignment horizontal="center" vertical="center"/>
      <protection hidden="1"/>
    </xf>
    <xf numFmtId="0" fontId="99" fillId="0" borderId="39" xfId="4" applyFont="1" applyBorder="1" applyAlignment="1" applyProtection="1">
      <alignment horizontal="center" vertical="center"/>
      <protection hidden="1"/>
    </xf>
    <xf numFmtId="0" fontId="99" fillId="0" borderId="189" xfId="4" applyFont="1" applyBorder="1" applyAlignment="1" applyProtection="1">
      <alignment horizontal="center" vertical="center"/>
      <protection hidden="1"/>
    </xf>
    <xf numFmtId="0" fontId="99" fillId="0" borderId="0" xfId="4" applyFont="1" applyBorder="1" applyAlignment="1" applyProtection="1">
      <alignment horizontal="center" vertical="center"/>
      <protection hidden="1"/>
    </xf>
    <xf numFmtId="0" fontId="99" fillId="0" borderId="50" xfId="4" applyFont="1" applyBorder="1" applyAlignment="1" applyProtection="1">
      <alignment horizontal="center" vertical="center"/>
      <protection hidden="1"/>
    </xf>
    <xf numFmtId="0" fontId="99" fillId="0" borderId="51" xfId="4" applyFont="1" applyBorder="1" applyAlignment="1" applyProtection="1">
      <alignment horizontal="center" vertical="center"/>
      <protection hidden="1"/>
    </xf>
    <xf numFmtId="0" fontId="99" fillId="0" borderId="47" xfId="4" applyFont="1" applyBorder="1" applyAlignment="1" applyProtection="1">
      <alignment horizontal="center" vertical="center"/>
      <protection hidden="1"/>
    </xf>
    <xf numFmtId="0" fontId="99" fillId="0" borderId="48" xfId="4" applyFont="1" applyBorder="1" applyAlignment="1" applyProtection="1">
      <alignment horizontal="center" vertical="center"/>
      <protection hidden="1"/>
    </xf>
    <xf numFmtId="0" fontId="99" fillId="0" borderId="56" xfId="4" applyFont="1" applyBorder="1" applyAlignment="1" applyProtection="1">
      <alignment horizontal="center" vertical="center"/>
      <protection hidden="1"/>
    </xf>
    <xf numFmtId="0" fontId="99" fillId="0" borderId="79" xfId="4" applyFont="1" applyBorder="1" applyAlignment="1" applyProtection="1">
      <alignment horizontal="center" vertical="center"/>
      <protection hidden="1"/>
    </xf>
    <xf numFmtId="0" fontId="99" fillId="0" borderId="162" xfId="4" applyFont="1" applyBorder="1" applyAlignment="1" applyProtection="1">
      <alignment horizontal="center" vertical="center"/>
      <protection hidden="1"/>
    </xf>
    <xf numFmtId="0" fontId="99" fillId="0" borderId="190" xfId="4" applyFont="1" applyBorder="1" applyAlignment="1" applyProtection="1">
      <alignment horizontal="center" vertical="center"/>
      <protection hidden="1"/>
    </xf>
    <xf numFmtId="49" fontId="16" fillId="0" borderId="1"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6"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21" fillId="0" borderId="0" xfId="0" applyFont="1" applyFill="1" applyAlignment="1">
      <alignment horizontal="left" vertical="center" wrapText="1"/>
    </xf>
    <xf numFmtId="0" fontId="10" fillId="0" borderId="0" xfId="0" applyFont="1" applyFill="1" applyBorder="1" applyAlignment="1">
      <alignment horizontal="center" vertical="center"/>
    </xf>
    <xf numFmtId="49" fontId="8" fillId="0" borderId="12"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10" fillId="0" borderId="12" xfId="0" applyFont="1" applyFill="1" applyBorder="1" applyAlignment="1">
      <alignment horizontal="center" vertical="center" wrapText="1"/>
    </xf>
    <xf numFmtId="0" fontId="10" fillId="0" borderId="2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77" xfId="0" applyFont="1" applyFill="1" applyBorder="1" applyAlignment="1">
      <alignment horizontal="center" vertical="center"/>
    </xf>
    <xf numFmtId="0" fontId="16" fillId="0" borderId="23"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8" fillId="0" borderId="13" xfId="0" applyFont="1" applyFill="1" applyBorder="1" applyAlignment="1">
      <alignment horizontal="center" vertical="center" wrapText="1"/>
    </xf>
    <xf numFmtId="0" fontId="11" fillId="0" borderId="11" xfId="0" applyFont="1" applyFill="1" applyBorder="1" applyAlignment="1" applyProtection="1">
      <alignment horizontal="left" vertical="center" wrapText="1"/>
      <protection locked="0"/>
    </xf>
    <xf numFmtId="49" fontId="13" fillId="0" borderId="0" xfId="4" applyNumberFormat="1" applyFont="1" applyAlignment="1" applyProtection="1">
      <alignment horizontal="center" vertical="center" wrapText="1"/>
      <protection hidden="1"/>
    </xf>
    <xf numFmtId="0" fontId="99" fillId="0" borderId="35" xfId="4" applyFont="1" applyBorder="1" applyAlignment="1" applyProtection="1">
      <alignment horizontal="center" vertical="center"/>
      <protection hidden="1"/>
    </xf>
    <xf numFmtId="0" fontId="16" fillId="0" borderId="2" xfId="4" applyFont="1" applyBorder="1" applyAlignment="1" applyProtection="1">
      <alignment horizontal="left" vertical="center"/>
      <protection hidden="1"/>
    </xf>
    <xf numFmtId="0" fontId="8" fillId="0" borderId="0" xfId="4" applyNumberFormat="1" applyFont="1" applyBorder="1" applyAlignment="1" applyProtection="1">
      <alignment horizontal="center" vertical="center"/>
      <protection hidden="1"/>
    </xf>
    <xf numFmtId="177" fontId="16" fillId="0" borderId="0" xfId="4" applyNumberFormat="1" applyFont="1" applyFill="1" applyBorder="1" applyAlignment="1" applyProtection="1">
      <alignment horizontal="center" vertical="center" shrinkToFit="1"/>
      <protection locked="0" hidden="1"/>
    </xf>
    <xf numFmtId="0" fontId="8" fillId="0" borderId="0" xfId="4"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16" fillId="0" borderId="0" xfId="4" applyFont="1" applyBorder="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Fill="1" applyAlignment="1" applyProtection="1">
      <alignment horizontal="left" vertical="top" wrapText="1"/>
      <protection hidden="1"/>
    </xf>
    <xf numFmtId="0" fontId="97" fillId="0" borderId="35" xfId="4" applyFont="1" applyBorder="1" applyAlignment="1" applyProtection="1">
      <alignment horizontal="center" vertical="center" wrapText="1"/>
      <protection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0" fontId="100" fillId="0" borderId="35" xfId="4" applyFont="1" applyFill="1" applyBorder="1" applyAlignment="1" applyProtection="1">
      <alignment horizontal="center" vertical="center" shrinkToFit="1"/>
      <protection hidden="1"/>
    </xf>
    <xf numFmtId="0" fontId="101" fillId="0" borderId="35" xfId="4" applyFont="1" applyBorder="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5" xfId="4" applyFont="1" applyFill="1" applyBorder="1" applyAlignment="1" applyProtection="1">
      <alignment horizontal="left" vertical="center" shrinkToFit="1"/>
      <protection locked="0" hidden="1"/>
    </xf>
    <xf numFmtId="0" fontId="8" fillId="0" borderId="51" xfId="4" applyFont="1" applyFill="1" applyBorder="1" applyAlignment="1" applyProtection="1">
      <alignment horizontal="left" vertical="center" shrinkToFit="1"/>
      <protection locked="0" hidden="1"/>
    </xf>
    <xf numFmtId="0" fontId="8" fillId="0" borderId="52" xfId="4" applyFont="1" applyFill="1" applyBorder="1" applyAlignment="1" applyProtection="1">
      <alignment horizontal="left" vertical="center" shrinkToFit="1"/>
      <protection locked="0" hidden="1"/>
    </xf>
    <xf numFmtId="0" fontId="8" fillId="0" borderId="32" xfId="4" applyFont="1" applyFill="1" applyBorder="1" applyAlignment="1" applyProtection="1">
      <alignment horizontal="left" vertical="center" wrapText="1"/>
      <protection locked="0" hidden="1"/>
    </xf>
    <xf numFmtId="0" fontId="8" fillId="0" borderId="39"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2" xfId="4" applyFont="1" applyFill="1" applyBorder="1" applyAlignment="1" applyProtection="1">
      <alignment horizontal="left" vertical="center" wrapText="1"/>
      <protection locked="0" hidden="1"/>
    </xf>
    <xf numFmtId="0" fontId="9" fillId="0" borderId="39" xfId="4" applyFont="1" applyFill="1" applyBorder="1" applyAlignment="1" applyProtection="1">
      <alignment horizontal="left" vertical="center" wrapText="1"/>
      <protection locked="0" hidden="1"/>
    </xf>
    <xf numFmtId="0" fontId="9" fillId="0" borderId="40"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41" fillId="0" borderId="5" xfId="4" applyFont="1" applyBorder="1" applyAlignment="1" applyProtection="1">
      <alignment horizontal="center" vertical="center" wrapText="1"/>
      <protection hidden="1"/>
    </xf>
    <xf numFmtId="0" fontId="41" fillId="0" borderId="6" xfId="4" applyFont="1" applyBorder="1" applyAlignment="1" applyProtection="1">
      <alignment horizontal="center" vertical="center" wrapText="1"/>
      <protection hidden="1"/>
    </xf>
    <xf numFmtId="0" fontId="41" fillId="0" borderId="11" xfId="4" applyFont="1" applyBorder="1" applyAlignment="1" applyProtection="1">
      <alignment horizontal="center" vertical="center" wrapText="1"/>
      <protection hidden="1"/>
    </xf>
    <xf numFmtId="0" fontId="8" fillId="0" borderId="12" xfId="4" applyFont="1" applyFill="1" applyBorder="1" applyAlignment="1" applyProtection="1">
      <alignment horizontal="center" vertical="center" wrapText="1" shrinkToFit="1"/>
      <protection locked="0"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Fill="1" applyBorder="1" applyAlignment="1" applyProtection="1">
      <alignment horizontal="left" vertical="center"/>
      <protection locked="0" hidden="1"/>
    </xf>
    <xf numFmtId="49" fontId="8" fillId="0" borderId="36" xfId="4" applyNumberFormat="1" applyFont="1" applyFill="1" applyBorder="1" applyAlignment="1" applyProtection="1">
      <alignment horizontal="left" vertical="center"/>
      <protection locked="0" hidden="1"/>
    </xf>
    <xf numFmtId="0" fontId="9" fillId="0" borderId="23" xfId="4" applyFont="1" applyFill="1" applyBorder="1" applyAlignment="1" applyProtection="1">
      <alignment horizontal="center" vertical="center" wrapText="1"/>
      <protection locked="0" hidden="1"/>
    </xf>
    <xf numFmtId="0" fontId="9" fillId="0" borderId="24" xfId="4" applyFont="1" applyFill="1" applyBorder="1" applyAlignment="1" applyProtection="1">
      <alignment horizontal="center" vertical="center" wrapText="1"/>
      <protection locked="0" hidden="1"/>
    </xf>
    <xf numFmtId="177" fontId="9" fillId="0" borderId="24" xfId="4" applyNumberFormat="1" applyFont="1" applyFill="1" applyBorder="1" applyAlignment="1" applyProtection="1">
      <alignment horizontal="left" vertical="center" wrapText="1"/>
      <protection locked="0" hidden="1"/>
    </xf>
    <xf numFmtId="177" fontId="9" fillId="0" borderId="36" xfId="4" applyNumberFormat="1" applyFont="1" applyFill="1" applyBorder="1" applyAlignment="1" applyProtection="1">
      <alignment horizontal="left" vertical="center" wrapText="1"/>
      <protection locked="0" hidden="1"/>
    </xf>
    <xf numFmtId="49" fontId="16" fillId="0" borderId="5" xfId="4" applyNumberFormat="1" applyFont="1" applyFill="1" applyBorder="1" applyAlignment="1" applyProtection="1">
      <alignment horizontal="center" vertical="center" shrinkToFit="1"/>
      <protection hidden="1"/>
    </xf>
    <xf numFmtId="49" fontId="16" fillId="0" borderId="6" xfId="4" applyNumberFormat="1" applyFont="1" applyFill="1" applyBorder="1" applyAlignment="1" applyProtection="1">
      <alignment horizontal="center" vertical="center" shrinkToFit="1"/>
      <protection hidden="1"/>
    </xf>
    <xf numFmtId="49" fontId="16" fillId="0" borderId="11" xfId="4" applyNumberFormat="1" applyFont="1" applyFill="1" applyBorder="1" applyAlignment="1" applyProtection="1">
      <alignment horizontal="center" vertical="center" shrinkToFit="1"/>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Fill="1" applyBorder="1" applyAlignment="1" applyProtection="1">
      <alignment horizontal="left" vertical="center" shrinkToFit="1"/>
      <protection locked="0" hidden="1"/>
    </xf>
    <xf numFmtId="0" fontId="8" fillId="0" borderId="24" xfId="4" applyFont="1" applyFill="1" applyBorder="1" applyAlignment="1" applyProtection="1">
      <alignment horizontal="left" vertical="center" shrinkToFit="1"/>
      <protection locked="0" hidden="1"/>
    </xf>
    <xf numFmtId="0" fontId="8" fillId="0" borderId="36" xfId="4" applyFont="1" applyFill="1" applyBorder="1" applyAlignment="1" applyProtection="1">
      <alignment horizontal="left" vertical="center" shrinkToFit="1"/>
      <protection locked="0" hidden="1"/>
    </xf>
    <xf numFmtId="0" fontId="16" fillId="0" borderId="1" xfId="4" applyFont="1" applyFill="1" applyBorder="1" applyAlignment="1" applyProtection="1">
      <alignment horizontal="center" vertical="center" shrinkToFit="1"/>
      <protection locked="0" hidden="1"/>
    </xf>
    <xf numFmtId="0" fontId="16" fillId="0" borderId="2" xfId="4" applyFont="1" applyFill="1" applyBorder="1" applyAlignment="1" applyProtection="1">
      <alignment horizontal="center" vertical="center" shrinkToFit="1"/>
      <protection locked="0" hidden="1"/>
    </xf>
    <xf numFmtId="0" fontId="16" fillId="0" borderId="3" xfId="4" applyFont="1" applyFill="1" applyBorder="1" applyAlignment="1" applyProtection="1">
      <alignment horizontal="center" vertical="center" shrinkToFit="1"/>
      <protection locked="0" hidden="1"/>
    </xf>
    <xf numFmtId="0" fontId="16" fillId="0" borderId="4" xfId="4" applyFont="1" applyFill="1" applyBorder="1" applyAlignment="1" applyProtection="1">
      <alignment horizontal="center" vertical="center" shrinkToFit="1"/>
      <protection locked="0" hidden="1"/>
    </xf>
    <xf numFmtId="0" fontId="16" fillId="0" borderId="0" xfId="4" applyFont="1" applyFill="1" applyBorder="1" applyAlignment="1" applyProtection="1">
      <alignment horizontal="center" vertical="center" shrinkToFit="1"/>
      <protection locked="0" hidden="1"/>
    </xf>
    <xf numFmtId="0" fontId="16" fillId="0" borderId="10" xfId="4" applyFont="1" applyFill="1" applyBorder="1" applyAlignment="1" applyProtection="1">
      <alignment horizontal="center" vertical="center" shrinkToFit="1"/>
      <protection locked="0" hidden="1"/>
    </xf>
    <xf numFmtId="0" fontId="16" fillId="0" borderId="5" xfId="4" applyFont="1" applyFill="1" applyBorder="1" applyAlignment="1" applyProtection="1">
      <alignment horizontal="center" vertical="center" shrinkToFit="1"/>
      <protection locked="0" hidden="1"/>
    </xf>
    <xf numFmtId="0" fontId="16" fillId="0" borderId="6" xfId="4" applyFont="1" applyFill="1" applyBorder="1" applyAlignment="1" applyProtection="1">
      <alignment horizontal="center" vertical="center" shrinkToFit="1"/>
      <protection locked="0" hidden="1"/>
    </xf>
    <xf numFmtId="0" fontId="16" fillId="0" borderId="11" xfId="4" applyFont="1" applyFill="1" applyBorder="1" applyAlignment="1" applyProtection="1">
      <alignment horizontal="center" vertical="center" shrinkToFit="1"/>
      <protection locked="0" hidden="1"/>
    </xf>
    <xf numFmtId="177" fontId="8" fillId="0" borderId="1" xfId="4" applyNumberFormat="1" applyFont="1" applyFill="1" applyBorder="1" applyAlignment="1" applyProtection="1">
      <alignment horizontal="left" vertical="center" wrapText="1" shrinkToFit="1"/>
      <protection locked="0" hidden="1"/>
    </xf>
    <xf numFmtId="177" fontId="8" fillId="0" borderId="2" xfId="4" applyNumberFormat="1" applyFont="1" applyFill="1" applyBorder="1" applyAlignment="1" applyProtection="1">
      <alignment horizontal="left" vertical="center" wrapText="1" shrinkToFit="1"/>
      <protection locked="0" hidden="1"/>
    </xf>
    <xf numFmtId="177" fontId="8" fillId="0" borderId="3" xfId="4" applyNumberFormat="1" applyFont="1" applyFill="1" applyBorder="1" applyAlignment="1" applyProtection="1">
      <alignment horizontal="left" vertical="center" wrapText="1" shrinkToFit="1"/>
      <protection locked="0" hidden="1"/>
    </xf>
    <xf numFmtId="177" fontId="8" fillId="0" borderId="4" xfId="4" applyNumberFormat="1" applyFont="1" applyFill="1" applyBorder="1" applyAlignment="1" applyProtection="1">
      <alignment horizontal="left" vertical="center" wrapText="1" shrinkToFit="1"/>
      <protection locked="0" hidden="1"/>
    </xf>
    <xf numFmtId="177" fontId="8" fillId="0" borderId="0" xfId="4" applyNumberFormat="1" applyFont="1" applyFill="1" applyBorder="1" applyAlignment="1" applyProtection="1">
      <alignment horizontal="left" vertical="center" wrapText="1" shrinkToFit="1"/>
      <protection locked="0" hidden="1"/>
    </xf>
    <xf numFmtId="177" fontId="8" fillId="0" borderId="10" xfId="4" applyNumberFormat="1" applyFont="1" applyFill="1" applyBorder="1" applyAlignment="1" applyProtection="1">
      <alignment horizontal="left" vertical="center" wrapText="1" shrinkToFit="1"/>
      <protection locked="0" hidden="1"/>
    </xf>
    <xf numFmtId="177" fontId="8" fillId="0" borderId="5" xfId="4" applyNumberFormat="1" applyFont="1" applyFill="1" applyBorder="1" applyAlignment="1" applyProtection="1">
      <alignment horizontal="left" vertical="center" wrapText="1" shrinkToFit="1"/>
      <protection locked="0" hidden="1"/>
    </xf>
    <xf numFmtId="177" fontId="8" fillId="0" borderId="6" xfId="4" applyNumberFormat="1" applyFont="1" applyFill="1" applyBorder="1" applyAlignment="1" applyProtection="1">
      <alignment horizontal="left" vertical="center" wrapText="1" shrinkToFit="1"/>
      <protection locked="0" hidden="1"/>
    </xf>
    <xf numFmtId="177" fontId="8" fillId="0" borderId="11" xfId="4" applyNumberFormat="1" applyFont="1" applyFill="1" applyBorder="1" applyAlignment="1" applyProtection="1">
      <alignment horizontal="left" vertical="center" wrapText="1" shrinkToFit="1"/>
      <protection locked="0"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12" xfId="4" applyFont="1" applyBorder="1" applyAlignment="1" applyProtection="1">
      <alignment horizontal="center"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9"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96" fillId="0" borderId="7" xfId="4" applyFont="1" applyFill="1" applyBorder="1" applyAlignment="1" applyProtection="1">
      <alignment horizontal="center" vertical="center"/>
    </xf>
    <xf numFmtId="0" fontId="96" fillId="0" borderId="8" xfId="4" applyFont="1" applyFill="1" applyBorder="1" applyAlignment="1" applyProtection="1">
      <alignment horizontal="center" vertical="center"/>
    </xf>
    <xf numFmtId="0" fontId="96" fillId="0" borderId="9"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6" xfId="4" applyFont="1" applyFill="1" applyBorder="1" applyAlignment="1" applyProtection="1">
      <alignment horizontal="center" vertical="center"/>
    </xf>
    <xf numFmtId="0" fontId="20" fillId="0" borderId="11" xfId="4" applyFont="1" applyFill="1" applyBorder="1" applyAlignment="1" applyProtection="1">
      <alignment horizontal="center" vertical="center"/>
    </xf>
    <xf numFmtId="0" fontId="8" fillId="0" borderId="23" xfId="4" applyFont="1" applyFill="1" applyBorder="1" applyAlignment="1" applyProtection="1">
      <alignment horizontal="center" vertical="center" wrapText="1"/>
      <protection hidden="1"/>
    </xf>
    <xf numFmtId="0" fontId="8" fillId="0" borderId="24" xfId="4" applyFont="1" applyFill="1" applyBorder="1" applyAlignment="1" applyProtection="1">
      <alignment horizontal="center" vertical="center" wrapText="1"/>
      <protection hidden="1"/>
    </xf>
    <xf numFmtId="0" fontId="8" fillId="0" borderId="36"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shrinkToFit="1"/>
      <protection locked="0" hidden="1"/>
    </xf>
    <xf numFmtId="0" fontId="8" fillId="0" borderId="24" xfId="4" applyFont="1" applyFill="1" applyBorder="1" applyAlignment="1" applyProtection="1">
      <alignment horizontal="center" vertical="center" shrinkToFit="1"/>
      <protection locked="0" hidden="1"/>
    </xf>
    <xf numFmtId="0" fontId="8" fillId="0" borderId="36"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6" fillId="0" borderId="2" xfId="4" applyNumberFormat="1" applyFont="1" applyFill="1" applyBorder="1" applyAlignment="1" applyProtection="1">
      <alignment horizontal="center" vertical="center" shrinkToFit="1"/>
      <protection locked="0" hidden="1"/>
    </xf>
    <xf numFmtId="58" fontId="16" fillId="0" borderId="3" xfId="4" applyNumberFormat="1" applyFont="1" applyFill="1" applyBorder="1" applyAlignment="1" applyProtection="1">
      <alignment horizontal="center" vertical="center" shrinkToFit="1"/>
      <protection locked="0" hidden="1"/>
    </xf>
    <xf numFmtId="58" fontId="16" fillId="0" borderId="0" xfId="4" applyNumberFormat="1" applyFont="1" applyFill="1" applyBorder="1" applyAlignment="1" applyProtection="1">
      <alignment horizontal="center" vertical="center" shrinkToFit="1"/>
      <protection locked="0" hidden="1"/>
    </xf>
    <xf numFmtId="58" fontId="16" fillId="0" borderId="10" xfId="4" applyNumberFormat="1" applyFont="1" applyFill="1" applyBorder="1" applyAlignment="1" applyProtection="1">
      <alignment horizontal="center" vertical="center" shrinkToFit="1"/>
      <protection locked="0" hidden="1"/>
    </xf>
    <xf numFmtId="58" fontId="16" fillId="0" borderId="6" xfId="4" applyNumberFormat="1" applyFont="1" applyFill="1" applyBorder="1" applyAlignment="1" applyProtection="1">
      <alignment horizontal="center" vertical="center" shrinkToFit="1"/>
      <protection locked="0" hidden="1"/>
    </xf>
    <xf numFmtId="58" fontId="16" fillId="0" borderId="11" xfId="4" applyNumberFormat="1"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96" fillId="0" borderId="12" xfId="4" applyFont="1" applyFill="1" applyBorder="1" applyAlignment="1" applyProtection="1">
      <alignment horizontal="center" vertical="center"/>
    </xf>
    <xf numFmtId="49" fontId="16" fillId="0" borderId="2" xfId="4" applyNumberFormat="1" applyFont="1" applyFill="1" applyBorder="1" applyAlignment="1" applyProtection="1">
      <alignment horizontal="center" vertical="center" shrinkToFit="1"/>
      <protection locked="0" hidden="1"/>
    </xf>
    <xf numFmtId="49" fontId="16" fillId="0" borderId="3" xfId="4" applyNumberFormat="1" applyFont="1" applyFill="1" applyBorder="1" applyAlignment="1" applyProtection="1">
      <alignment horizontal="center" vertical="center" shrinkToFit="1"/>
      <protection locked="0" hidden="1"/>
    </xf>
    <xf numFmtId="49" fontId="16" fillId="0" borderId="6" xfId="4" applyNumberFormat="1" applyFont="1" applyFill="1" applyBorder="1" applyAlignment="1" applyProtection="1">
      <alignment horizontal="center" vertical="center" shrinkToFit="1"/>
      <protection locked="0" hidden="1"/>
    </xf>
    <xf numFmtId="49" fontId="16" fillId="0" borderId="11" xfId="4" applyNumberFormat="1" applyFont="1" applyFill="1" applyBorder="1" applyAlignment="1" applyProtection="1">
      <alignment horizontal="center" vertical="center" shrinkToFit="1"/>
      <protection locked="0"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49" fontId="16" fillId="0" borderId="1" xfId="4" applyNumberFormat="1" applyFont="1" applyFill="1" applyBorder="1" applyAlignment="1" applyProtection="1">
      <alignment horizontal="center" vertical="center" shrinkToFit="1"/>
      <protection hidden="1"/>
    </xf>
    <xf numFmtId="49" fontId="16" fillId="0" borderId="2" xfId="4" applyNumberFormat="1" applyFont="1" applyFill="1" applyBorder="1" applyAlignment="1" applyProtection="1">
      <alignment horizontal="center" vertical="center" shrinkToFit="1"/>
      <protection hidden="1"/>
    </xf>
    <xf numFmtId="49" fontId="16" fillId="0" borderId="3" xfId="4" applyNumberFormat="1" applyFont="1" applyFill="1" applyBorder="1" applyAlignment="1" applyProtection="1">
      <alignment horizontal="center" vertical="center" shrinkToFit="1"/>
      <protection hidden="1"/>
    </xf>
    <xf numFmtId="0" fontId="8" fillId="0" borderId="7" xfId="4" applyFont="1" applyFill="1" applyBorder="1" applyAlignment="1" applyProtection="1">
      <alignment horizontal="left" vertical="center" wrapText="1" shrinkToFit="1"/>
      <protection locked="0" hidden="1"/>
    </xf>
    <xf numFmtId="0" fontId="8" fillId="0" borderId="8" xfId="4" applyFont="1" applyFill="1" applyBorder="1" applyAlignment="1" applyProtection="1">
      <alignment horizontal="left" vertical="center" wrapText="1" shrinkToFit="1"/>
      <protection locked="0" hidden="1"/>
    </xf>
    <xf numFmtId="0" fontId="8" fillId="0" borderId="9" xfId="4"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protection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4" xfId="4" applyNumberFormat="1" applyFont="1" applyFill="1" applyBorder="1" applyAlignment="1" applyProtection="1">
      <alignment horizontal="center" vertical="center" wrapText="1"/>
      <protection hidden="1"/>
    </xf>
    <xf numFmtId="178" fontId="8" fillId="0" borderId="0"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49" fontId="16" fillId="0" borderId="24" xfId="0" quotePrefix="1" applyNumberFormat="1" applyFont="1" applyFill="1" applyBorder="1" applyAlignment="1" applyProtection="1">
      <alignment horizontal="center" vertical="center"/>
      <protection locked="0"/>
    </xf>
    <xf numFmtId="0" fontId="16" fillId="0" borderId="23" xfId="4" applyNumberFormat="1" applyFont="1" applyFill="1" applyBorder="1" applyAlignment="1" applyProtection="1">
      <alignment horizontal="center" vertical="center" shrinkToFit="1"/>
    </xf>
    <xf numFmtId="0" fontId="16" fillId="0" borderId="24" xfId="4" applyNumberFormat="1" applyFont="1" applyFill="1" applyBorder="1" applyAlignment="1" applyProtection="1">
      <alignment horizontal="center" vertical="center" shrinkToFit="1"/>
    </xf>
    <xf numFmtId="0" fontId="16" fillId="0" borderId="36" xfId="4" applyNumberFormat="1" applyFont="1" applyFill="1" applyBorder="1" applyAlignment="1" applyProtection="1">
      <alignment horizontal="center" vertical="center" shrinkToFit="1"/>
    </xf>
    <xf numFmtId="178"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8" fillId="0" borderId="12" xfId="4" applyFont="1" applyBorder="1" applyAlignment="1" applyProtection="1">
      <alignment horizontal="left" vertical="center" wrapText="1"/>
      <protection locked="0" hidden="1"/>
    </xf>
    <xf numFmtId="0" fontId="9" fillId="0" borderId="12" xfId="4" applyFont="1" applyBorder="1" applyProtection="1">
      <alignment vertical="center"/>
      <protection hidden="1"/>
    </xf>
    <xf numFmtId="0" fontId="16" fillId="0" borderId="4" xfId="4" applyNumberFormat="1" applyFont="1" applyFill="1" applyBorder="1" applyAlignment="1" applyProtection="1">
      <alignment horizontal="left" vertical="center" wrapText="1" shrinkToFit="1"/>
      <protection locked="0" hidden="1"/>
    </xf>
    <xf numFmtId="0" fontId="16" fillId="0" borderId="0" xfId="4" applyNumberFormat="1" applyFont="1" applyFill="1" applyBorder="1" applyAlignment="1" applyProtection="1">
      <alignment horizontal="left" vertical="center" wrapText="1" shrinkToFit="1"/>
      <protection locked="0" hidden="1"/>
    </xf>
    <xf numFmtId="0" fontId="16" fillId="0" borderId="10" xfId="4" applyNumberFormat="1" applyFont="1" applyFill="1" applyBorder="1" applyAlignment="1" applyProtection="1">
      <alignment horizontal="left" vertical="center" wrapText="1" shrinkToFit="1"/>
      <protection locked="0" hidden="1"/>
    </xf>
    <xf numFmtId="0" fontId="16" fillId="0" borderId="5" xfId="4" applyNumberFormat="1" applyFont="1" applyFill="1" applyBorder="1" applyAlignment="1" applyProtection="1">
      <alignment horizontal="left" vertical="center" wrapText="1" shrinkToFit="1"/>
      <protection locked="0" hidden="1"/>
    </xf>
    <xf numFmtId="0" fontId="16" fillId="0" borderId="6" xfId="4" applyNumberFormat="1" applyFont="1" applyFill="1" applyBorder="1" applyAlignment="1" applyProtection="1">
      <alignment horizontal="left" vertical="center" wrapText="1" shrinkToFit="1"/>
      <protection locked="0" hidden="1"/>
    </xf>
    <xf numFmtId="0" fontId="16" fillId="0" borderId="11" xfId="4" applyNumberFormat="1" applyFont="1" applyFill="1" applyBorder="1" applyAlignment="1" applyProtection="1">
      <alignment horizontal="left" vertical="center" wrapText="1" shrinkToFit="1"/>
      <protection locked="0" hidden="1"/>
    </xf>
    <xf numFmtId="177" fontId="16" fillId="0" borderId="12" xfId="4" applyNumberFormat="1" applyFont="1" applyFill="1" applyBorder="1" applyAlignment="1" applyProtection="1">
      <alignment horizontal="center" vertical="center" shrinkToFit="1"/>
      <protection locked="0" hidden="1"/>
    </xf>
    <xf numFmtId="178" fontId="9" fillId="0" borderId="1" xfId="4" applyNumberFormat="1" applyFont="1" applyFill="1" applyBorder="1" applyAlignment="1" applyProtection="1">
      <alignment horizontal="center" vertical="center" wrapText="1"/>
      <protection hidden="1"/>
    </xf>
    <xf numFmtId="178" fontId="9" fillId="0" borderId="2" xfId="4" applyNumberFormat="1" applyFont="1" applyFill="1" applyBorder="1" applyAlignment="1" applyProtection="1">
      <alignment horizontal="center" vertical="center" wrapText="1"/>
      <protection hidden="1"/>
    </xf>
    <xf numFmtId="178" fontId="9" fillId="0" borderId="5" xfId="4" applyNumberFormat="1" applyFont="1" applyFill="1" applyBorder="1" applyAlignment="1" applyProtection="1">
      <alignment horizontal="center" vertical="center" wrapText="1"/>
      <protection hidden="1"/>
    </xf>
    <xf numFmtId="178" fontId="9" fillId="0" borderId="6" xfId="4" applyNumberFormat="1" applyFont="1" applyFill="1" applyBorder="1" applyAlignment="1" applyProtection="1">
      <alignment horizontal="center" vertical="center" wrapText="1"/>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98" fillId="0" borderId="35" xfId="4" applyFont="1" applyBorder="1" applyAlignment="1" applyProtection="1">
      <alignment horizontal="center" vertical="center" wrapText="1"/>
      <protection hidden="1"/>
    </xf>
    <xf numFmtId="0" fontId="33" fillId="0" borderId="0" xfId="2" applyFont="1" applyAlignment="1" applyProtection="1">
      <alignment horizontal="right" vertical="center"/>
    </xf>
    <xf numFmtId="0" fontId="33" fillId="0" borderId="22" xfId="2" applyFont="1" applyFill="1" applyBorder="1" applyAlignment="1" applyProtection="1">
      <alignment horizontal="center" vertical="center"/>
    </xf>
    <xf numFmtId="0" fontId="33" fillId="0" borderId="13" xfId="2" applyFont="1" applyFill="1" applyBorder="1" applyAlignment="1" applyProtection="1">
      <alignment horizontal="center" vertical="center"/>
    </xf>
    <xf numFmtId="0" fontId="33" fillId="0" borderId="23" xfId="2" applyFont="1" applyFill="1" applyBorder="1" applyProtection="1">
      <alignment vertical="center"/>
      <protection locked="0"/>
    </xf>
    <xf numFmtId="0" fontId="33" fillId="0" borderId="36" xfId="2" applyFont="1" applyFill="1" applyBorder="1" applyProtection="1">
      <alignment vertical="center"/>
      <protection locked="0"/>
    </xf>
    <xf numFmtId="0" fontId="34" fillId="0" borderId="23" xfId="2" applyNumberFormat="1" applyFont="1" applyFill="1" applyBorder="1" applyAlignment="1" applyProtection="1">
      <alignment horizontal="left" vertical="center" shrinkToFit="1"/>
      <protection locked="0"/>
    </xf>
    <xf numFmtId="0" fontId="34" fillId="0" borderId="24" xfId="2" applyNumberFormat="1" applyFont="1" applyFill="1" applyBorder="1" applyAlignment="1" applyProtection="1">
      <alignment horizontal="left" vertical="center" shrinkToFit="1"/>
      <protection locked="0"/>
    </xf>
    <xf numFmtId="0" fontId="34" fillId="0" borderId="36" xfId="2" applyNumberFormat="1" applyFont="1" applyFill="1" applyBorder="1" applyAlignment="1" applyProtection="1">
      <alignment horizontal="left" vertical="center" shrinkToFit="1"/>
      <protection locked="0"/>
    </xf>
    <xf numFmtId="0" fontId="34" fillId="0" borderId="185" xfId="2" applyFont="1" applyFill="1" applyBorder="1" applyProtection="1">
      <alignment vertical="center"/>
      <protection locked="0"/>
    </xf>
    <xf numFmtId="0" fontId="34" fillId="0" borderId="61" xfId="2" applyFont="1" applyFill="1" applyBorder="1" applyProtection="1">
      <alignment vertical="center"/>
      <protection locked="0"/>
    </xf>
    <xf numFmtId="0" fontId="34" fillId="0" borderId="5" xfId="2" applyNumberFormat="1" applyFont="1" applyFill="1" applyBorder="1" applyAlignment="1" applyProtection="1">
      <alignment horizontal="left" vertical="center" shrinkToFit="1"/>
      <protection locked="0"/>
    </xf>
    <xf numFmtId="0" fontId="34" fillId="0" borderId="6" xfId="2" applyNumberFormat="1" applyFont="1" applyFill="1" applyBorder="1" applyAlignment="1" applyProtection="1">
      <alignment horizontal="left" vertical="center" shrinkToFit="1"/>
      <protection locked="0"/>
    </xf>
    <xf numFmtId="0" fontId="34" fillId="0" borderId="11" xfId="2" applyNumberFormat="1" applyFont="1" applyFill="1" applyBorder="1" applyAlignment="1" applyProtection="1">
      <alignment horizontal="left" vertical="center" shrinkToFit="1"/>
      <protection locked="0"/>
    </xf>
    <xf numFmtId="0" fontId="34" fillId="0" borderId="5" xfId="2" applyFont="1" applyFill="1" applyBorder="1" applyProtection="1">
      <alignment vertical="center"/>
      <protection locked="0"/>
    </xf>
    <xf numFmtId="0" fontId="34" fillId="0" borderId="11" xfId="2" applyFont="1" applyFill="1" applyBorder="1" applyProtection="1">
      <alignment vertical="center"/>
      <protection locked="0"/>
    </xf>
    <xf numFmtId="0" fontId="55" fillId="0" borderId="0" xfId="2" applyFont="1" applyAlignment="1" applyProtection="1">
      <alignment horizontal="left" vertical="center" wrapText="1"/>
    </xf>
    <xf numFmtId="0" fontId="33" fillId="0" borderId="7" xfId="2" applyFont="1" applyFill="1" applyBorder="1" applyAlignment="1" applyProtection="1">
      <alignment horizontal="center" vertical="center"/>
    </xf>
    <xf numFmtId="0" fontId="33" fillId="0" borderId="9" xfId="2" applyFont="1" applyFill="1" applyBorder="1" applyAlignment="1" applyProtection="1">
      <alignment horizontal="center" vertical="center"/>
    </xf>
    <xf numFmtId="0" fontId="33" fillId="0" borderId="4" xfId="2" applyFont="1" applyFill="1" applyBorder="1" applyAlignment="1" applyProtection="1">
      <alignment horizontal="center" vertical="center"/>
    </xf>
    <xf numFmtId="0" fontId="33" fillId="0" borderId="0" xfId="2" applyFont="1" applyFill="1" applyBorder="1" applyAlignment="1" applyProtection="1">
      <alignment horizontal="center" vertical="center"/>
    </xf>
    <xf numFmtId="0" fontId="33" fillId="0" borderId="23" xfId="2" applyFont="1" applyFill="1" applyBorder="1" applyAlignment="1" applyProtection="1">
      <alignment horizontal="center" vertical="center" wrapText="1"/>
    </xf>
    <xf numFmtId="0" fontId="33" fillId="0" borderId="36" xfId="2" applyFont="1" applyFill="1" applyBorder="1" applyAlignment="1" applyProtection="1">
      <alignment horizontal="center" vertical="center" wrapText="1"/>
    </xf>
    <xf numFmtId="0" fontId="33" fillId="0" borderId="5" xfId="2" applyFont="1" applyFill="1" applyBorder="1" applyAlignment="1" applyProtection="1">
      <alignment horizontal="center" vertical="center" wrapText="1"/>
    </xf>
    <xf numFmtId="0" fontId="33" fillId="0" borderId="11" xfId="2" applyFont="1" applyFill="1" applyBorder="1" applyAlignment="1" applyProtection="1">
      <alignment horizontal="center" vertical="center" wrapText="1"/>
    </xf>
    <xf numFmtId="0" fontId="33" fillId="0" borderId="23" xfId="2" applyFont="1" applyFill="1" applyBorder="1" applyAlignment="1" applyProtection="1">
      <alignment horizontal="center" vertical="center"/>
      <protection locked="0"/>
    </xf>
    <xf numFmtId="0" fontId="33" fillId="0" borderId="36" xfId="2" applyFont="1" applyFill="1" applyBorder="1" applyAlignment="1" applyProtection="1">
      <alignment horizontal="center" vertical="center"/>
      <protection locked="0"/>
    </xf>
    <xf numFmtId="0" fontId="32" fillId="0" borderId="5"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3" fillId="0" borderId="23" xfId="2" applyFont="1" applyFill="1" applyBorder="1" applyAlignment="1" applyProtection="1">
      <alignment horizontal="center" vertical="center"/>
    </xf>
    <xf numFmtId="0" fontId="33" fillId="0" borderId="36" xfId="2" applyFont="1" applyFill="1" applyBorder="1" applyAlignment="1" applyProtection="1">
      <alignment horizontal="center" vertical="center"/>
    </xf>
    <xf numFmtId="0" fontId="33" fillId="0" borderId="5" xfId="2" applyFont="1" applyFill="1" applyBorder="1" applyAlignment="1" applyProtection="1">
      <alignment horizontal="center" vertical="center"/>
    </xf>
    <xf numFmtId="0" fontId="33" fillId="0" borderId="11" xfId="2" applyFont="1" applyFill="1" applyBorder="1" applyAlignment="1" applyProtection="1">
      <alignment horizontal="center" vertical="center"/>
    </xf>
    <xf numFmtId="49" fontId="34" fillId="0" borderId="7" xfId="2" applyNumberFormat="1" applyFont="1" applyFill="1" applyBorder="1" applyAlignment="1" applyProtection="1">
      <alignment horizontal="center" vertical="center"/>
      <protection locked="0"/>
    </xf>
    <xf numFmtId="49" fontId="34" fillId="0" borderId="8" xfId="2" applyNumberFormat="1" applyFont="1" applyFill="1" applyBorder="1" applyAlignment="1" applyProtection="1">
      <alignment horizontal="center" vertical="center"/>
      <protection locked="0"/>
    </xf>
    <xf numFmtId="0" fontId="49" fillId="0" borderId="0" xfId="2" applyFont="1" applyAlignment="1" applyProtection="1">
      <alignment horizontal="left" vertical="distributed"/>
    </xf>
    <xf numFmtId="0" fontId="91" fillId="2" borderId="181" xfId="7" applyFont="1" applyFill="1" applyBorder="1" applyAlignment="1" applyProtection="1">
      <alignment horizontal="center" vertical="center"/>
      <protection locked="0"/>
    </xf>
    <xf numFmtId="0" fontId="91" fillId="2" borderId="182" xfId="7" applyFont="1" applyFill="1" applyBorder="1" applyAlignment="1" applyProtection="1">
      <alignment horizontal="center" vertical="center"/>
      <protection locked="0"/>
    </xf>
    <xf numFmtId="0" fontId="90" fillId="2" borderId="183" xfId="7" applyFont="1" applyFill="1" applyBorder="1" applyAlignment="1">
      <alignment horizontal="center" vertical="center"/>
    </xf>
    <xf numFmtId="0" fontId="90" fillId="2" borderId="0" xfId="7" applyFont="1" applyFill="1" applyBorder="1" applyAlignment="1">
      <alignment horizontal="center" vertical="center"/>
    </xf>
    <xf numFmtId="0" fontId="45" fillId="0" borderId="32" xfId="7" applyFont="1" applyFill="1" applyBorder="1" applyAlignment="1" applyProtection="1">
      <alignment horizontal="center" vertical="center"/>
      <protection locked="0"/>
    </xf>
    <xf numFmtId="0" fontId="45" fillId="0" borderId="65" xfId="7" applyFont="1" applyFill="1" applyBorder="1" applyAlignment="1" applyProtection="1">
      <alignment horizontal="center" vertical="center"/>
      <protection locked="0"/>
    </xf>
    <xf numFmtId="0" fontId="45" fillId="0" borderId="4" xfId="7" applyFont="1" applyFill="1" applyBorder="1" applyAlignment="1" applyProtection="1">
      <alignment horizontal="center" vertical="center"/>
      <protection locked="0"/>
    </xf>
    <xf numFmtId="0" fontId="54" fillId="0" borderId="0" xfId="7" applyFont="1" applyFill="1" applyBorder="1" applyAlignment="1" applyProtection="1">
      <alignment horizontal="left" vertical="center" wrapText="1"/>
    </xf>
    <xf numFmtId="0" fontId="45" fillId="0" borderId="3" xfId="7" applyFont="1" applyFill="1" applyBorder="1" applyAlignment="1" applyProtection="1">
      <alignment horizontal="left" vertical="center" wrapText="1"/>
    </xf>
    <xf numFmtId="0" fontId="45" fillId="0" borderId="10"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wrapText="1"/>
    </xf>
    <xf numFmtId="0" fontId="49" fillId="0" borderId="6" xfId="7" applyFont="1" applyFill="1" applyBorder="1" applyAlignment="1" applyProtection="1">
      <alignment horizontal="left" vertical="center"/>
    </xf>
    <xf numFmtId="0" fontId="45" fillId="0" borderId="12" xfId="7" applyFont="1" applyFill="1" applyBorder="1" applyAlignment="1" applyProtection="1">
      <alignment horizontal="center" vertical="center" shrinkToFit="1"/>
      <protection locked="0"/>
    </xf>
    <xf numFmtId="0" fontId="33" fillId="0" borderId="12" xfId="7" applyFont="1" applyFill="1" applyBorder="1" applyAlignment="1" applyProtection="1">
      <alignment horizontal="center" vertical="center" shrinkToFit="1"/>
      <protection locked="0"/>
    </xf>
    <xf numFmtId="177" fontId="45" fillId="0" borderId="12" xfId="7" applyNumberFormat="1" applyFont="1" applyFill="1" applyBorder="1" applyAlignment="1" applyProtection="1">
      <alignment horizontal="center" vertical="center" shrinkToFit="1"/>
      <protection locked="0"/>
    </xf>
    <xf numFmtId="0" fontId="45" fillId="0" borderId="12" xfId="7" applyFont="1" applyFill="1" applyBorder="1" applyAlignment="1" applyProtection="1">
      <alignment horizontal="center" vertical="center" wrapText="1"/>
    </xf>
    <xf numFmtId="0" fontId="45" fillId="0" borderId="67" xfId="7" applyFont="1" applyFill="1" applyBorder="1" applyAlignment="1" applyProtection="1">
      <alignment horizontal="center" vertical="center"/>
    </xf>
    <xf numFmtId="0" fontId="45" fillId="0" borderId="6" xfId="7" applyFont="1" applyFill="1" applyBorder="1" applyAlignment="1" applyProtection="1">
      <alignment horizontal="center" vertical="center"/>
    </xf>
    <xf numFmtId="0" fontId="45" fillId="0" borderId="11" xfId="7" applyFont="1" applyFill="1" applyBorder="1" applyAlignment="1" applyProtection="1">
      <alignment horizontal="center" vertical="center"/>
    </xf>
    <xf numFmtId="0" fontId="45" fillId="0" borderId="51" xfId="7" applyFont="1" applyFill="1" applyBorder="1" applyAlignment="1" applyProtection="1">
      <alignment horizontal="center" vertical="center"/>
    </xf>
    <xf numFmtId="0" fontId="45" fillId="0" borderId="173" xfId="7" applyFont="1" applyFill="1" applyBorder="1" applyAlignment="1" applyProtection="1">
      <alignment horizontal="center" vertical="center"/>
    </xf>
    <xf numFmtId="0" fontId="45" fillId="0" borderId="174" xfId="7" applyFont="1" applyFill="1" applyBorder="1" applyAlignment="1" applyProtection="1">
      <alignment horizontal="center" vertical="center"/>
    </xf>
    <xf numFmtId="38" fontId="49" fillId="0" borderId="173" xfId="11" applyFont="1" applyFill="1" applyBorder="1" applyAlignment="1" applyProtection="1">
      <alignment horizontal="right" vertical="center" shrinkToFit="1"/>
      <protection locked="0"/>
    </xf>
    <xf numFmtId="38" fontId="49" fillId="0" borderId="46" xfId="11" applyFont="1" applyFill="1" applyBorder="1" applyAlignment="1" applyProtection="1">
      <alignment horizontal="right" vertical="center" shrinkToFit="1"/>
      <protection locked="0"/>
    </xf>
    <xf numFmtId="0" fontId="45" fillId="0" borderId="48" xfId="7" applyFont="1" applyFill="1" applyBorder="1" applyAlignment="1" applyProtection="1">
      <alignment horizontal="left" vertical="center"/>
    </xf>
    <xf numFmtId="38" fontId="45" fillId="0" borderId="62" xfId="8" applyFont="1" applyFill="1" applyBorder="1" applyAlignment="1" applyProtection="1">
      <alignment horizontal="center" vertical="center" shrinkToFit="1"/>
      <protection locked="0"/>
    </xf>
    <xf numFmtId="0" fontId="49" fillId="0" borderId="173" xfId="7" applyFont="1" applyFill="1" applyBorder="1" applyAlignment="1" applyProtection="1">
      <alignment horizontal="center" vertical="center" wrapText="1" shrinkToFit="1"/>
      <protection locked="0"/>
    </xf>
    <xf numFmtId="0" fontId="49" fillId="0" borderId="173" xfId="7" applyFont="1" applyFill="1" applyBorder="1" applyAlignment="1" applyProtection="1">
      <alignment horizontal="center" vertical="center" shrinkToFit="1"/>
      <protection locked="0"/>
    </xf>
    <xf numFmtId="0" fontId="47" fillId="0" borderId="65" xfId="7" applyFont="1" applyFill="1" applyBorder="1" applyAlignment="1" applyProtection="1">
      <alignment horizontal="left" vertical="center" wrapText="1"/>
    </xf>
    <xf numFmtId="0" fontId="47" fillId="0" borderId="51" xfId="7" applyFont="1" applyFill="1" applyBorder="1" applyAlignment="1" applyProtection="1">
      <alignment horizontal="left" vertical="center" wrapText="1"/>
    </xf>
    <xf numFmtId="0" fontId="47" fillId="0" borderId="0" xfId="7" applyFont="1" applyFill="1" applyBorder="1" applyAlignment="1" applyProtection="1">
      <alignment horizontal="center" vertical="center" wrapText="1"/>
    </xf>
    <xf numFmtId="0" fontId="45" fillId="0" borderId="23" xfId="7" applyFont="1" applyFill="1" applyBorder="1" applyAlignment="1" applyProtection="1">
      <alignment horizontal="center" vertical="center" wrapText="1"/>
    </xf>
    <xf numFmtId="0" fontId="45" fillId="0" borderId="24" xfId="7" applyFont="1" applyFill="1" applyBorder="1" applyAlignment="1" applyProtection="1">
      <alignment horizontal="center" vertical="center" wrapText="1"/>
    </xf>
    <xf numFmtId="0" fontId="45" fillId="0" borderId="36" xfId="7" applyFont="1" applyFill="1" applyBorder="1" applyAlignment="1" applyProtection="1">
      <alignment horizontal="center" vertical="center" wrapText="1"/>
    </xf>
    <xf numFmtId="0" fontId="45" fillId="0" borderId="164" xfId="7" applyFont="1" applyFill="1" applyBorder="1" applyAlignment="1" applyProtection="1">
      <alignment horizontal="center" vertical="center"/>
    </xf>
    <xf numFmtId="0" fontId="45" fillId="0" borderId="165" xfId="7" applyFont="1" applyFill="1" applyBorder="1" applyAlignment="1" applyProtection="1">
      <alignment horizontal="center" vertical="center"/>
    </xf>
    <xf numFmtId="0" fontId="45" fillId="0" borderId="166" xfId="7" applyFont="1" applyFill="1" applyBorder="1" applyAlignment="1" applyProtection="1">
      <alignment horizontal="center" vertical="center"/>
    </xf>
    <xf numFmtId="0" fontId="45" fillId="0" borderId="167" xfId="7" applyFont="1" applyFill="1" applyBorder="1" applyAlignment="1" applyProtection="1">
      <alignment horizontal="center" vertical="center"/>
    </xf>
    <xf numFmtId="0" fontId="45" fillId="0" borderId="168" xfId="7" applyFont="1" applyFill="1" applyBorder="1" applyAlignment="1" applyProtection="1">
      <alignment horizontal="center" vertical="center"/>
    </xf>
    <xf numFmtId="0" fontId="45" fillId="0" borderId="169" xfId="7" applyFont="1" applyFill="1" applyBorder="1" applyAlignment="1" applyProtection="1">
      <alignment horizontal="center" vertical="center"/>
    </xf>
    <xf numFmtId="0" fontId="44" fillId="0" borderId="64" xfId="7" applyFont="1" applyFill="1" applyBorder="1" applyAlignment="1" applyProtection="1">
      <alignment horizontal="left" vertical="center" wrapText="1"/>
    </xf>
    <xf numFmtId="0" fontId="44" fillId="0" borderId="24" xfId="7" applyFont="1" applyFill="1" applyBorder="1" applyAlignment="1" applyProtection="1">
      <alignment horizontal="left" vertical="center" wrapText="1"/>
    </xf>
    <xf numFmtId="0" fontId="44" fillId="0" borderId="36" xfId="7" applyFont="1" applyFill="1" applyBorder="1" applyAlignment="1" applyProtection="1">
      <alignment horizontal="left" vertical="center" wrapText="1"/>
    </xf>
    <xf numFmtId="0" fontId="45" fillId="0" borderId="24" xfId="7" applyFont="1" applyFill="1" applyBorder="1" applyAlignment="1" applyProtection="1">
      <alignment horizontal="left" vertical="center" wrapText="1"/>
    </xf>
    <xf numFmtId="0" fontId="45" fillId="0" borderId="36" xfId="7" applyFont="1" applyFill="1" applyBorder="1" applyAlignment="1" applyProtection="1">
      <alignment horizontal="left" vertical="center" wrapText="1"/>
    </xf>
    <xf numFmtId="0" fontId="44" fillId="0" borderId="66" xfId="7" applyFont="1" applyFill="1" applyBorder="1" applyAlignment="1" applyProtection="1">
      <alignment horizontal="left" vertical="center" wrapText="1"/>
    </xf>
    <xf numFmtId="0" fontId="44" fillId="0" borderId="39" xfId="7" applyFont="1" applyFill="1" applyBorder="1" applyAlignment="1" applyProtection="1">
      <alignment horizontal="left" vertical="center" wrapText="1"/>
    </xf>
    <xf numFmtId="0" fontId="44" fillId="0" borderId="40" xfId="7" applyFont="1" applyFill="1" applyBorder="1" applyAlignment="1" applyProtection="1">
      <alignment horizontal="left" vertical="center" wrapText="1"/>
    </xf>
    <xf numFmtId="0" fontId="44" fillId="0" borderId="50" xfId="7" applyFont="1" applyFill="1" applyBorder="1" applyAlignment="1" applyProtection="1">
      <alignment horizontal="left" vertical="center" wrapText="1"/>
    </xf>
    <xf numFmtId="0" fontId="44" fillId="0" borderId="51" xfId="7" applyFont="1" applyFill="1" applyBorder="1" applyAlignment="1" applyProtection="1">
      <alignment horizontal="left" vertical="center" wrapText="1"/>
    </xf>
    <xf numFmtId="0" fontId="44" fillId="0" borderId="52" xfId="7" applyFont="1" applyFill="1" applyBorder="1" applyAlignment="1" applyProtection="1">
      <alignment horizontal="left" vertical="center" wrapText="1"/>
    </xf>
    <xf numFmtId="0" fontId="45" fillId="0" borderId="5" xfId="7" applyFont="1" applyFill="1" applyBorder="1" applyAlignment="1" applyProtection="1">
      <alignment horizontal="center" vertical="center" wrapText="1"/>
    </xf>
    <xf numFmtId="0" fontId="45" fillId="0" borderId="6" xfId="7" applyFont="1" applyFill="1" applyBorder="1" applyAlignment="1" applyProtection="1">
      <alignment horizontal="center" vertical="center" wrapText="1"/>
    </xf>
    <xf numFmtId="0" fontId="45" fillId="0" borderId="163" xfId="7" applyFont="1" applyFill="1" applyBorder="1" applyAlignment="1" applyProtection="1">
      <alignment horizontal="center" vertical="center" wrapText="1"/>
    </xf>
    <xf numFmtId="0" fontId="45" fillId="0" borderId="51" xfId="7" applyFont="1" applyFill="1" applyBorder="1" applyAlignment="1" applyProtection="1">
      <alignment horizontal="left" vertical="center" wrapText="1"/>
    </xf>
    <xf numFmtId="0" fontId="45" fillId="0" borderId="52" xfId="7" applyFont="1" applyFill="1" applyBorder="1" applyAlignment="1" applyProtection="1">
      <alignment horizontal="left" vertical="center" wrapText="1"/>
    </xf>
    <xf numFmtId="0" fontId="49" fillId="0" borderId="172" xfId="7" applyFont="1" applyFill="1" applyBorder="1" applyAlignment="1" applyProtection="1">
      <alignment horizontal="center" vertical="center" shrinkToFit="1"/>
      <protection locked="0"/>
    </xf>
    <xf numFmtId="0" fontId="45" fillId="0" borderId="4"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wrapText="1"/>
      <protection locked="0"/>
    </xf>
    <xf numFmtId="0" fontId="45" fillId="0" borderId="10" xfId="7" applyFont="1" applyFill="1" applyBorder="1" applyAlignment="1" applyProtection="1">
      <alignment horizontal="left" vertical="center" wrapText="1"/>
      <protection locked="0"/>
    </xf>
    <xf numFmtId="0" fontId="45" fillId="0" borderId="5" xfId="7" applyFont="1" applyFill="1" applyBorder="1" applyAlignment="1" applyProtection="1">
      <alignment horizontal="left" vertical="center" wrapText="1"/>
      <protection locked="0"/>
    </xf>
    <xf numFmtId="0" fontId="45" fillId="0" borderId="6"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protection locked="0"/>
    </xf>
    <xf numFmtId="0" fontId="45" fillId="0" borderId="11" xfId="7" applyFont="1" applyFill="1" applyBorder="1" applyAlignment="1" applyProtection="1">
      <alignment horizontal="left" vertical="center" wrapText="1"/>
    </xf>
    <xf numFmtId="0" fontId="44" fillId="0" borderId="3" xfId="7" applyFont="1" applyFill="1" applyBorder="1" applyAlignment="1" applyProtection="1">
      <alignment horizontal="left" vertical="center" wrapText="1"/>
    </xf>
    <xf numFmtId="0" fontId="44" fillId="0" borderId="10" xfId="7" applyFont="1" applyFill="1" applyBorder="1" applyAlignment="1" applyProtection="1">
      <alignment horizontal="left" vertical="center" wrapText="1"/>
    </xf>
    <xf numFmtId="0" fontId="44" fillId="0" borderId="11" xfId="7" applyFont="1" applyFill="1" applyBorder="1" applyAlignment="1" applyProtection="1">
      <alignment horizontal="left" vertical="center" wrapText="1"/>
    </xf>
    <xf numFmtId="38" fontId="33" fillId="0" borderId="43" xfId="11" applyFont="1" applyFill="1" applyBorder="1" applyAlignment="1" applyProtection="1">
      <alignment horizontal="right" vertical="center" shrinkToFit="1"/>
      <protection locked="0"/>
    </xf>
    <xf numFmtId="38" fontId="33" fillId="0" borderId="44" xfId="11" applyFont="1" applyFill="1" applyBorder="1" applyAlignment="1" applyProtection="1">
      <alignment horizontal="right" vertical="center" shrinkToFit="1"/>
      <protection locked="0"/>
    </xf>
    <xf numFmtId="0" fontId="45" fillId="0" borderId="5" xfId="7" applyFont="1" applyFill="1" applyBorder="1" applyAlignment="1" applyProtection="1">
      <alignment horizontal="right" vertical="center" shrinkToFit="1"/>
    </xf>
    <xf numFmtId="0" fontId="45" fillId="0" borderId="6" xfId="7" applyFont="1" applyFill="1" applyBorder="1" applyAlignment="1" applyProtection="1">
      <alignment horizontal="right" vertical="center" shrinkToFit="1"/>
    </xf>
    <xf numFmtId="0" fontId="45" fillId="0" borderId="123" xfId="7" applyFont="1" applyFill="1" applyBorder="1" applyAlignment="1" applyProtection="1">
      <alignment horizontal="right" vertical="center" shrinkToFit="1"/>
    </xf>
    <xf numFmtId="38" fontId="49" fillId="0" borderId="175" xfId="11" applyFont="1" applyFill="1" applyBorder="1" applyAlignment="1" applyProtection="1">
      <alignment horizontal="right" vertical="center" shrinkToFit="1"/>
      <protection locked="0"/>
    </xf>
    <xf numFmtId="38" fontId="49" fillId="0" borderId="176" xfId="11" applyFont="1" applyFill="1" applyBorder="1" applyAlignment="1" applyProtection="1">
      <alignment horizontal="right" vertical="center" shrinkToFit="1"/>
      <protection locked="0"/>
    </xf>
    <xf numFmtId="0" fontId="47" fillId="0" borderId="4" xfId="7" applyFont="1" applyFill="1" applyBorder="1" applyAlignment="1" applyProtection="1">
      <alignment horizontal="left" vertical="center" wrapText="1"/>
    </xf>
    <xf numFmtId="0" fontId="47" fillId="0" borderId="10" xfId="7" applyFont="1" applyFill="1" applyBorder="1" applyAlignment="1" applyProtection="1">
      <alignment horizontal="left" vertical="center" wrapText="1"/>
    </xf>
    <xf numFmtId="0" fontId="47" fillId="0" borderId="5" xfId="7" applyFont="1" applyFill="1" applyBorder="1" applyAlignment="1" applyProtection="1">
      <alignment horizontal="left" vertical="center" wrapText="1"/>
    </xf>
    <xf numFmtId="0" fontId="47" fillId="0" borderId="11" xfId="7" applyFont="1" applyFill="1" applyBorder="1" applyAlignment="1" applyProtection="1">
      <alignment horizontal="left" vertical="center" wrapText="1"/>
    </xf>
    <xf numFmtId="0" fontId="34" fillId="0" borderId="0" xfId="7" applyFont="1" applyFill="1" applyBorder="1" applyAlignment="1" applyProtection="1">
      <alignment horizontal="center" vertical="center" shrinkToFit="1"/>
      <protection locked="0"/>
    </xf>
    <xf numFmtId="0" fontId="33" fillId="0" borderId="0" xfId="7" applyFont="1" applyFill="1" applyBorder="1" applyAlignment="1" applyProtection="1">
      <alignment horizontal="center" vertical="center"/>
    </xf>
    <xf numFmtId="0" fontId="45" fillId="0" borderId="2" xfId="7" applyFont="1" applyFill="1" applyBorder="1" applyAlignment="1" applyProtection="1">
      <alignment horizontal="center" vertical="center" shrinkToFit="1"/>
      <protection locked="0"/>
    </xf>
    <xf numFmtId="0" fontId="45" fillId="0" borderId="3" xfId="7" applyFont="1" applyFill="1" applyBorder="1" applyAlignment="1" applyProtection="1">
      <alignment horizontal="center" vertical="center" shrinkToFit="1"/>
      <protection locked="0"/>
    </xf>
    <xf numFmtId="0" fontId="45" fillId="0" borderId="6" xfId="7" applyFont="1" applyFill="1" applyBorder="1" applyAlignment="1" applyProtection="1">
      <alignment horizontal="center" vertical="center" shrinkToFit="1"/>
      <protection locked="0"/>
    </xf>
    <xf numFmtId="0" fontId="45" fillId="0" borderId="11" xfId="7" applyFont="1" applyFill="1" applyBorder="1" applyAlignment="1" applyProtection="1">
      <alignment horizontal="center" vertical="center" shrinkToFit="1"/>
      <protection locked="0"/>
    </xf>
    <xf numFmtId="0" fontId="45" fillId="0" borderId="1" xfId="7" applyFont="1" applyFill="1" applyBorder="1" applyAlignment="1" applyProtection="1">
      <alignment horizontal="center" vertical="center"/>
    </xf>
    <xf numFmtId="0" fontId="45" fillId="0" borderId="2" xfId="7" applyFont="1" applyFill="1" applyBorder="1" applyAlignment="1" applyProtection="1">
      <alignment horizontal="center" vertical="center"/>
    </xf>
    <xf numFmtId="0" fontId="45" fillId="0" borderId="37" xfId="7" applyFont="1" applyFill="1" applyBorder="1" applyAlignment="1" applyProtection="1">
      <alignment horizontal="center" vertical="center"/>
    </xf>
    <xf numFmtId="0" fontId="45" fillId="0" borderId="5" xfId="7" applyFont="1" applyFill="1" applyBorder="1" applyAlignment="1" applyProtection="1">
      <alignment horizontal="center" vertical="center"/>
    </xf>
    <xf numFmtId="0" fontId="45" fillId="0" borderId="42" xfId="7" applyFont="1" applyFill="1" applyBorder="1" applyAlignment="1" applyProtection="1">
      <alignment horizontal="center" vertical="center"/>
    </xf>
    <xf numFmtId="0" fontId="49" fillId="0" borderId="0" xfId="7" applyFont="1" applyFill="1" applyAlignment="1" applyProtection="1">
      <alignment horizontal="left" vertical="center" wrapText="1"/>
    </xf>
    <xf numFmtId="0" fontId="33" fillId="0" borderId="0" xfId="7" applyFont="1" applyFill="1" applyAlignment="1" applyProtection="1">
      <alignment horizontal="center" vertical="center"/>
    </xf>
    <xf numFmtId="177" fontId="34" fillId="0" borderId="0" xfId="7" applyNumberFormat="1" applyFont="1" applyFill="1" applyBorder="1" applyAlignment="1" applyProtection="1">
      <alignment horizontal="center" vertical="center"/>
      <protection locked="0"/>
    </xf>
    <xf numFmtId="0" fontId="49" fillId="0" borderId="1" xfId="7" applyFont="1" applyFill="1" applyBorder="1" applyAlignment="1" applyProtection="1">
      <alignment horizontal="center" vertical="center" wrapText="1"/>
    </xf>
    <xf numFmtId="0" fontId="49" fillId="0" borderId="2" xfId="7" applyFont="1" applyFill="1" applyBorder="1" applyAlignment="1" applyProtection="1">
      <alignment horizontal="center" vertical="center"/>
    </xf>
    <xf numFmtId="0" fontId="49" fillId="0" borderId="37" xfId="7" applyFont="1" applyFill="1" applyBorder="1" applyAlignment="1" applyProtection="1">
      <alignment horizontal="center" vertical="center"/>
    </xf>
    <xf numFmtId="0" fontId="49" fillId="0" borderId="5" xfId="7" applyFont="1" applyFill="1" applyBorder="1" applyAlignment="1" applyProtection="1">
      <alignment horizontal="center" vertical="center"/>
    </xf>
    <xf numFmtId="0" fontId="49" fillId="0" borderId="6" xfId="7" applyFont="1" applyFill="1" applyBorder="1" applyAlignment="1" applyProtection="1">
      <alignment horizontal="center" vertical="center"/>
    </xf>
    <xf numFmtId="0" fontId="49" fillId="0" borderId="42" xfId="7" applyFont="1" applyFill="1" applyBorder="1" applyAlignment="1" applyProtection="1">
      <alignment horizontal="center" vertical="center"/>
    </xf>
    <xf numFmtId="0" fontId="45" fillId="0" borderId="2" xfId="7" applyFont="1" applyFill="1" applyBorder="1" applyAlignment="1" applyProtection="1">
      <alignment horizontal="center" vertical="center"/>
      <protection locked="0"/>
    </xf>
    <xf numFmtId="0" fontId="45" fillId="0" borderId="3" xfId="7" applyFont="1" applyFill="1" applyBorder="1" applyAlignment="1" applyProtection="1">
      <alignment horizontal="center" vertical="center"/>
      <protection locked="0"/>
    </xf>
    <xf numFmtId="0" fontId="45" fillId="0" borderId="6" xfId="7" applyFont="1" applyFill="1" applyBorder="1" applyAlignment="1" applyProtection="1">
      <alignment horizontal="center" vertical="center"/>
      <protection locked="0"/>
    </xf>
    <xf numFmtId="0" fontId="45" fillId="0" borderId="11" xfId="7" applyFont="1" applyFill="1" applyBorder="1" applyAlignment="1" applyProtection="1">
      <alignment horizontal="center" vertical="center"/>
      <protection locked="0"/>
    </xf>
    <xf numFmtId="0" fontId="47" fillId="0" borderId="173" xfId="7" applyFont="1" applyFill="1" applyBorder="1" applyAlignment="1" applyProtection="1">
      <alignment horizontal="center" vertical="center" wrapText="1"/>
    </xf>
    <xf numFmtId="0" fontId="45" fillId="0" borderId="0" xfId="7" applyFont="1" applyFill="1" applyBorder="1" applyAlignment="1" applyProtection="1">
      <alignment horizontal="center" vertical="center"/>
    </xf>
    <xf numFmtId="38" fontId="45" fillId="0" borderId="6" xfId="8" applyFont="1" applyFill="1" applyBorder="1" applyAlignment="1" applyProtection="1">
      <alignment horizontal="center" vertical="center" shrinkToFit="1"/>
      <protection locked="0"/>
    </xf>
    <xf numFmtId="0" fontId="45" fillId="0" borderId="172" xfId="7" applyFont="1" applyFill="1" applyBorder="1" applyAlignment="1" applyProtection="1">
      <alignment horizontal="center" vertical="center"/>
    </xf>
    <xf numFmtId="0" fontId="49" fillId="0" borderId="173" xfId="7" applyFont="1" applyFill="1" applyBorder="1" applyAlignment="1" applyProtection="1">
      <alignment horizontal="center" vertical="center"/>
    </xf>
    <xf numFmtId="0" fontId="45" fillId="0" borderId="62" xfId="7" applyFont="1" applyFill="1" applyBorder="1" applyAlignment="1" applyProtection="1">
      <alignment horizontal="center" vertical="center" shrinkToFit="1"/>
      <protection locked="0"/>
    </xf>
    <xf numFmtId="0" fontId="33" fillId="0" borderId="3" xfId="7" applyFont="1" applyFill="1" applyBorder="1" applyAlignment="1" applyProtection="1">
      <alignment horizontal="left" vertical="center" wrapText="1"/>
    </xf>
    <xf numFmtId="0" fontId="33" fillId="0" borderId="10" xfId="7" applyFont="1" applyFill="1" applyBorder="1" applyAlignment="1" applyProtection="1">
      <alignment horizontal="left" vertical="center" wrapText="1"/>
    </xf>
    <xf numFmtId="0" fontId="47" fillId="0" borderId="12" xfId="7" applyFont="1" applyFill="1" applyBorder="1" applyAlignment="1" applyProtection="1">
      <alignment horizontal="center" vertical="center" wrapText="1"/>
    </xf>
    <xf numFmtId="0" fontId="47" fillId="0" borderId="12" xfId="7" applyFont="1" applyFill="1" applyBorder="1" applyAlignment="1" applyProtection="1">
      <alignment horizontal="center" vertical="center"/>
    </xf>
    <xf numFmtId="0" fontId="44" fillId="0" borderId="1" xfId="7" applyFont="1" applyFill="1" applyBorder="1" applyAlignment="1" applyProtection="1">
      <alignment horizontal="left" vertical="center" wrapText="1"/>
    </xf>
    <xf numFmtId="0" fontId="44" fillId="0" borderId="2" xfId="7" applyFont="1" applyFill="1" applyBorder="1" applyAlignment="1" applyProtection="1">
      <alignment horizontal="left" vertical="center" wrapText="1"/>
    </xf>
    <xf numFmtId="0" fontId="44" fillId="0" borderId="161" xfId="7" applyFont="1" applyFill="1" applyBorder="1" applyAlignment="1" applyProtection="1">
      <alignment horizontal="left" vertical="center" wrapText="1"/>
    </xf>
    <xf numFmtId="0" fontId="44" fillId="0" borderId="4" xfId="7" applyFont="1" applyFill="1" applyBorder="1" applyAlignment="1" applyProtection="1">
      <alignment horizontal="left" vertical="center" wrapText="1"/>
    </xf>
    <xf numFmtId="0" fontId="44" fillId="0" borderId="0" xfId="7" applyFont="1" applyFill="1" applyBorder="1" applyAlignment="1" applyProtection="1">
      <alignment horizontal="left" vertical="center" wrapText="1"/>
    </xf>
    <xf numFmtId="0" fontId="44" fillId="0" borderId="162" xfId="7" applyFont="1" applyFill="1" applyBorder="1" applyAlignment="1" applyProtection="1">
      <alignment horizontal="left" vertical="center" wrapText="1"/>
    </xf>
    <xf numFmtId="0" fontId="44" fillId="0" borderId="5" xfId="7" applyFont="1" applyFill="1" applyBorder="1" applyAlignment="1" applyProtection="1">
      <alignment horizontal="left" vertical="center" wrapText="1"/>
    </xf>
    <xf numFmtId="0" fontId="44" fillId="0" borderId="6" xfId="7" applyFont="1" applyFill="1" applyBorder="1" applyAlignment="1" applyProtection="1">
      <alignment horizontal="left" vertical="center" wrapText="1"/>
    </xf>
    <xf numFmtId="0" fontId="44" fillId="0" borderId="163" xfId="7" applyFont="1" applyFill="1" applyBorder="1" applyAlignment="1" applyProtection="1">
      <alignment horizontal="left" vertical="center" wrapText="1"/>
    </xf>
    <xf numFmtId="0" fontId="89" fillId="0" borderId="48" xfId="14" applyFont="1" applyFill="1" applyBorder="1" applyAlignment="1" applyProtection="1">
      <alignment horizontal="left" vertical="center" wrapText="1"/>
      <protection locked="0"/>
    </xf>
    <xf numFmtId="0" fontId="89" fillId="0" borderId="49" xfId="14" applyFont="1" applyFill="1" applyBorder="1" applyAlignment="1" applyProtection="1">
      <alignment horizontal="left" vertical="center" wrapText="1"/>
      <protection locked="0"/>
    </xf>
    <xf numFmtId="0" fontId="44" fillId="0" borderId="48" xfId="7" applyFont="1" applyFill="1" applyBorder="1" applyAlignment="1" applyProtection="1">
      <alignment horizontal="left" vertical="center" wrapText="1"/>
    </xf>
    <xf numFmtId="0" fontId="44" fillId="0" borderId="49" xfId="7" applyFont="1" applyFill="1" applyBorder="1" applyAlignment="1" applyProtection="1">
      <alignment horizontal="left" vertical="center" wrapText="1"/>
    </xf>
    <xf numFmtId="0" fontId="44" fillId="0" borderId="62" xfId="7" applyFont="1" applyFill="1" applyBorder="1" applyAlignment="1" applyProtection="1">
      <alignment horizontal="left" vertical="center" wrapText="1"/>
    </xf>
    <xf numFmtId="0" fontId="44" fillId="0" borderId="61" xfId="7" applyFont="1" applyFill="1" applyBorder="1" applyAlignment="1" applyProtection="1">
      <alignment horizontal="left" vertical="center" wrapText="1"/>
    </xf>
    <xf numFmtId="0" fontId="45" fillId="0" borderId="51" xfId="7" applyFont="1" applyFill="1" applyBorder="1" applyAlignment="1" applyProtection="1">
      <alignment horizontal="center" vertical="center" shrinkToFit="1"/>
    </xf>
    <xf numFmtId="0" fontId="44" fillId="0" borderId="97" xfId="7" applyFont="1" applyFill="1" applyBorder="1" applyAlignment="1" applyProtection="1">
      <alignment horizontal="left" vertical="center"/>
    </xf>
    <xf numFmtId="0" fontId="44" fillId="0" borderId="98" xfId="7" applyFont="1" applyFill="1" applyBorder="1" applyAlignment="1" applyProtection="1">
      <alignment horizontal="left" vertical="center"/>
    </xf>
    <xf numFmtId="0" fontId="33" fillId="0" borderId="0" xfId="7" applyFont="1" applyFill="1" applyAlignment="1" applyProtection="1">
      <alignment horizontal="center" vertical="center" wrapText="1"/>
    </xf>
    <xf numFmtId="0" fontId="44" fillId="0" borderId="35" xfId="7" applyFont="1" applyFill="1" applyBorder="1" applyAlignment="1" applyProtection="1">
      <alignment horizontal="left" vertical="center"/>
    </xf>
    <xf numFmtId="0" fontId="44" fillId="0" borderId="77" xfId="7" applyFont="1" applyFill="1" applyBorder="1" applyAlignment="1" applyProtection="1">
      <alignment horizontal="left" vertical="center"/>
    </xf>
    <xf numFmtId="0" fontId="45" fillId="0" borderId="62" xfId="7" applyFont="1" applyFill="1" applyBorder="1" applyAlignment="1" applyProtection="1">
      <alignment horizontal="left" vertical="center" wrapText="1"/>
      <protection locked="0"/>
    </xf>
    <xf numFmtId="0" fontId="33" fillId="0" borderId="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wrapText="1"/>
    </xf>
    <xf numFmtId="0" fontId="44" fillId="0" borderId="170" xfId="7" applyFont="1" applyFill="1" applyBorder="1" applyAlignment="1" applyProtection="1">
      <alignment horizontal="left" vertical="center"/>
    </xf>
    <xf numFmtId="0" fontId="44" fillId="0" borderId="171" xfId="7" applyFont="1" applyFill="1" applyBorder="1" applyAlignment="1" applyProtection="1">
      <alignment horizontal="left" vertical="center"/>
    </xf>
    <xf numFmtId="0" fontId="33" fillId="0" borderId="7" xfId="7" applyFont="1" applyFill="1" applyBorder="1" applyAlignment="1" applyProtection="1">
      <alignment horizontal="center" vertical="center" shrinkToFit="1"/>
    </xf>
    <xf numFmtId="0" fontId="33" fillId="0" borderId="8" xfId="7" applyFont="1" applyFill="1" applyBorder="1" applyAlignment="1" applyProtection="1">
      <alignment horizontal="center" vertical="center" shrinkToFit="1"/>
    </xf>
    <xf numFmtId="0" fontId="33" fillId="0" borderId="7" xfId="7" applyFont="1" applyFill="1" applyBorder="1" applyAlignment="1" applyProtection="1">
      <alignment horizontal="center" vertical="center" shrinkToFit="1"/>
      <protection locked="0"/>
    </xf>
    <xf numFmtId="0" fontId="33" fillId="0" borderId="8" xfId="7" applyFont="1" applyFill="1" applyBorder="1" applyAlignment="1" applyProtection="1">
      <alignment horizontal="center" vertical="center" shrinkToFit="1"/>
      <protection locked="0"/>
    </xf>
    <xf numFmtId="0" fontId="33" fillId="0" borderId="9" xfId="7" applyFont="1" applyFill="1" applyBorder="1" applyAlignment="1" applyProtection="1">
      <alignment horizontal="center" vertical="center" shrinkToFit="1"/>
      <protection locked="0"/>
    </xf>
    <xf numFmtId="0" fontId="49" fillId="0" borderId="25" xfId="7" applyFont="1" applyFill="1" applyBorder="1" applyAlignment="1" applyProtection="1">
      <alignment horizontal="center" vertical="center" shrinkToFit="1"/>
    </xf>
    <xf numFmtId="0" fontId="49" fillId="0" borderId="26" xfId="7" applyFont="1" applyFill="1" applyBorder="1" applyAlignment="1" applyProtection="1">
      <alignment horizontal="center" vertical="center" shrinkToFit="1"/>
    </xf>
    <xf numFmtId="0" fontId="49" fillId="0" borderId="27" xfId="7" applyFont="1" applyFill="1" applyBorder="1" applyAlignment="1" applyProtection="1">
      <alignment horizontal="center" vertical="center" shrinkToFit="1"/>
    </xf>
    <xf numFmtId="0" fontId="33" fillId="0" borderId="9" xfId="7" applyFont="1" applyFill="1" applyBorder="1" applyAlignment="1" applyProtection="1">
      <alignment horizontal="center" vertical="center" shrinkToFit="1"/>
    </xf>
    <xf numFmtId="0" fontId="45" fillId="0" borderId="24" xfId="7" applyFont="1" applyFill="1" applyBorder="1" applyAlignment="1" applyProtection="1">
      <alignment horizontal="left" vertical="center"/>
    </xf>
    <xf numFmtId="0" fontId="45" fillId="0" borderId="36" xfId="7" applyFont="1" applyFill="1" applyBorder="1" applyAlignment="1" applyProtection="1">
      <alignment horizontal="left" vertical="center"/>
    </xf>
    <xf numFmtId="0" fontId="45" fillId="0" borderId="178" xfId="7" applyFont="1" applyFill="1" applyBorder="1" applyAlignment="1" applyProtection="1">
      <alignment horizontal="center" vertical="center"/>
    </xf>
    <xf numFmtId="0" fontId="45" fillId="0" borderId="179" xfId="7" applyFont="1" applyFill="1" applyBorder="1" applyAlignment="1" applyProtection="1">
      <alignment horizontal="center" vertical="center"/>
    </xf>
    <xf numFmtId="0" fontId="45" fillId="0" borderId="180" xfId="7" applyFont="1" applyFill="1" applyBorder="1" applyAlignment="1" applyProtection="1">
      <alignment horizontal="center" vertical="center"/>
    </xf>
    <xf numFmtId="0" fontId="53" fillId="0" borderId="0" xfId="7" applyFont="1" applyFill="1" applyBorder="1" applyAlignment="1" applyProtection="1">
      <alignment horizontal="left" vertical="center" wrapText="1"/>
    </xf>
    <xf numFmtId="0" fontId="49" fillId="0" borderId="57" xfId="7" applyFont="1" applyFill="1" applyBorder="1" applyAlignment="1" applyProtection="1">
      <alignment horizontal="left" vertical="center" wrapText="1"/>
    </xf>
    <xf numFmtId="0" fontId="49" fillId="0" borderId="31" xfId="7" applyFont="1" applyFill="1" applyBorder="1" applyAlignment="1" applyProtection="1">
      <alignment horizontal="left" vertical="center"/>
    </xf>
    <xf numFmtId="0" fontId="49" fillId="0" borderId="58" xfId="7" applyFont="1" applyFill="1" applyBorder="1" applyAlignment="1" applyProtection="1">
      <alignment horizontal="left" vertical="center"/>
    </xf>
    <xf numFmtId="0" fontId="45" fillId="0" borderId="23" xfId="7" applyFont="1" applyFill="1" applyBorder="1" applyAlignment="1" applyProtection="1">
      <alignment horizontal="center" vertical="center"/>
    </xf>
    <xf numFmtId="0" fontId="45" fillId="0" borderId="24" xfId="7" applyFont="1" applyFill="1" applyBorder="1" applyAlignment="1" applyProtection="1">
      <alignment horizontal="center" vertical="center"/>
    </xf>
    <xf numFmtId="0" fontId="45" fillId="0" borderId="36" xfId="7" applyFont="1" applyFill="1" applyBorder="1" applyAlignment="1" applyProtection="1">
      <alignment horizontal="center" vertical="center"/>
    </xf>
    <xf numFmtId="0" fontId="45" fillId="0" borderId="48" xfId="7" applyFont="1" applyFill="1" applyBorder="1" applyAlignment="1" applyProtection="1">
      <alignment horizontal="left" vertical="center" wrapText="1"/>
    </xf>
    <xf numFmtId="0" fontId="45" fillId="0" borderId="49" xfId="7" applyFont="1" applyFill="1" applyBorder="1" applyAlignment="1" applyProtection="1">
      <alignment horizontal="left" vertical="center" wrapText="1"/>
    </xf>
    <xf numFmtId="0" fontId="45" fillId="0" borderId="51" xfId="7" applyFont="1" applyFill="1" applyBorder="1" applyAlignment="1" applyProtection="1">
      <alignment horizontal="left" vertical="center"/>
    </xf>
    <xf numFmtId="0" fontId="45" fillId="0" borderId="52" xfId="7" applyFont="1" applyFill="1" applyBorder="1" applyAlignment="1" applyProtection="1">
      <alignment horizontal="left" vertical="center"/>
    </xf>
    <xf numFmtId="0" fontId="45" fillId="0" borderId="49" xfId="7" applyFont="1" applyFill="1" applyBorder="1" applyAlignment="1" applyProtection="1">
      <alignment horizontal="left" vertical="center"/>
    </xf>
    <xf numFmtId="0" fontId="45" fillId="0" borderId="96" xfId="7" applyFont="1" applyFill="1" applyBorder="1" applyAlignment="1" applyProtection="1">
      <alignment horizontal="center" vertical="center"/>
    </xf>
    <xf numFmtId="0" fontId="45" fillId="0" borderId="97" xfId="7" applyFont="1" applyFill="1" applyBorder="1" applyAlignment="1" applyProtection="1">
      <alignment horizontal="center" vertical="center"/>
    </xf>
    <xf numFmtId="0" fontId="45" fillId="0" borderId="98" xfId="7" applyFont="1" applyFill="1" applyBorder="1" applyAlignment="1" applyProtection="1">
      <alignment horizontal="center" vertical="center"/>
    </xf>
    <xf numFmtId="0" fontId="45" fillId="0" borderId="164" xfId="7" applyFont="1" applyFill="1" applyBorder="1" applyAlignment="1" applyProtection="1">
      <alignment horizontal="center"/>
    </xf>
    <xf numFmtId="0" fontId="45" fillId="0" borderId="165" xfId="7" applyFont="1" applyFill="1" applyBorder="1" applyAlignment="1" applyProtection="1">
      <alignment horizontal="center"/>
    </xf>
    <xf numFmtId="0" fontId="45" fillId="0" borderId="166" xfId="7" applyFont="1" applyFill="1" applyBorder="1" applyAlignment="1" applyProtection="1">
      <alignment horizontal="center"/>
    </xf>
    <xf numFmtId="0" fontId="45" fillId="0" borderId="167" xfId="7" applyFont="1" applyFill="1" applyBorder="1" applyAlignment="1" applyProtection="1">
      <alignment horizontal="center"/>
    </xf>
    <xf numFmtId="0" fontId="45" fillId="0" borderId="168" xfId="7" applyFont="1" applyFill="1" applyBorder="1" applyAlignment="1" applyProtection="1">
      <alignment horizontal="center"/>
    </xf>
    <xf numFmtId="0" fontId="45" fillId="0" borderId="169" xfId="7" applyFont="1" applyFill="1" applyBorder="1" applyAlignment="1" applyProtection="1">
      <alignment horizontal="center"/>
    </xf>
    <xf numFmtId="38" fontId="33" fillId="0" borderId="7" xfId="8" applyFont="1" applyFill="1" applyBorder="1" applyAlignment="1" applyProtection="1">
      <alignment horizontal="right" vertical="center" shrinkToFit="1"/>
      <protection locked="0"/>
    </xf>
    <xf numFmtId="38" fontId="33" fillId="0" borderId="8" xfId="8" applyFont="1" applyFill="1" applyBorder="1" applyAlignment="1" applyProtection="1">
      <alignment horizontal="right" vertical="center" shrinkToFit="1"/>
      <protection locked="0"/>
    </xf>
    <xf numFmtId="0" fontId="33" fillId="0" borderId="12" xfId="7" applyFont="1" applyFill="1" applyBorder="1" applyAlignment="1" applyProtection="1">
      <alignment horizontal="center" vertical="center"/>
    </xf>
    <xf numFmtId="38" fontId="33" fillId="0" borderId="1" xfId="8" applyFont="1" applyFill="1" applyBorder="1" applyAlignment="1" applyProtection="1">
      <alignment horizontal="right" vertical="center" shrinkToFit="1"/>
      <protection locked="0"/>
    </xf>
    <xf numFmtId="38" fontId="33" fillId="0" borderId="2" xfId="8" applyFont="1" applyFill="1" applyBorder="1" applyAlignment="1" applyProtection="1">
      <alignment horizontal="right" vertical="center" shrinkToFit="1"/>
      <protection locked="0"/>
    </xf>
    <xf numFmtId="0" fontId="49" fillId="0" borderId="0" xfId="7" applyFont="1" applyFill="1" applyBorder="1" applyAlignment="1" applyProtection="1">
      <alignment horizontal="left" vertical="center" wrapText="1"/>
    </xf>
    <xf numFmtId="0" fontId="49" fillId="0" borderId="0" xfId="7" applyFont="1" applyFill="1" applyBorder="1" applyAlignment="1" applyProtection="1">
      <alignment horizontal="left" vertical="center"/>
    </xf>
    <xf numFmtId="0" fontId="45" fillId="0" borderId="1" xfId="7" applyFont="1" applyFill="1" applyBorder="1" applyAlignment="1" applyProtection="1">
      <alignment horizontal="left" vertical="center" wrapText="1"/>
    </xf>
    <xf numFmtId="0" fontId="45" fillId="0" borderId="2" xfId="7" applyFont="1" applyFill="1" applyBorder="1" applyAlignment="1" applyProtection="1">
      <alignment horizontal="left" vertical="center" wrapText="1"/>
    </xf>
    <xf numFmtId="0" fontId="70" fillId="0" borderId="0" xfId="12" applyFont="1" applyBorder="1" applyAlignment="1">
      <alignment horizontal="left" vertical="center"/>
    </xf>
    <xf numFmtId="0" fontId="70" fillId="0" borderId="102" xfId="12" applyFont="1" applyBorder="1" applyAlignment="1">
      <alignment horizontal="left" vertical="center"/>
    </xf>
    <xf numFmtId="0" fontId="70" fillId="0" borderId="6" xfId="12" applyFont="1" applyBorder="1" applyAlignment="1">
      <alignment horizontal="center" vertical="center"/>
    </xf>
    <xf numFmtId="0" fontId="70" fillId="0" borderId="0" xfId="12" applyFont="1" applyBorder="1" applyAlignment="1">
      <alignment horizontal="center" vertical="center" wrapText="1"/>
    </xf>
    <xf numFmtId="0" fontId="70" fillId="0" borderId="0" xfId="12" applyFont="1" applyBorder="1" applyAlignment="1">
      <alignment horizontal="center" vertical="center"/>
    </xf>
    <xf numFmtId="0" fontId="70" fillId="0" borderId="14" xfId="12" applyFont="1" applyBorder="1" applyAlignment="1">
      <alignment horizontal="center" vertical="center"/>
    </xf>
    <xf numFmtId="0" fontId="70" fillId="0" borderId="14" xfId="12" applyFont="1" applyBorder="1" applyAlignment="1">
      <alignment horizontal="left" vertical="center"/>
    </xf>
    <xf numFmtId="0" fontId="70" fillId="0" borderId="21" xfId="12" applyFont="1" applyBorder="1" applyAlignment="1">
      <alignment horizontal="left" vertical="center"/>
    </xf>
    <xf numFmtId="0" fontId="74" fillId="0" borderId="0" xfId="12" applyFont="1" applyBorder="1" applyAlignment="1">
      <alignment horizontal="left" vertical="center"/>
    </xf>
    <xf numFmtId="0" fontId="74" fillId="0" borderId="102" xfId="12" applyFont="1" applyBorder="1" applyAlignment="1">
      <alignment horizontal="left" vertical="center"/>
    </xf>
    <xf numFmtId="0" fontId="74" fillId="0" borderId="4" xfId="12" applyFont="1" applyBorder="1" applyAlignment="1" applyProtection="1">
      <alignment horizontal="center" vertical="center"/>
    </xf>
    <xf numFmtId="0" fontId="74" fillId="0" borderId="0" xfId="12" applyFont="1" applyBorder="1" applyAlignment="1" applyProtection="1">
      <alignment horizontal="center" vertical="center"/>
    </xf>
    <xf numFmtId="0" fontId="74" fillId="0" borderId="0" xfId="12" applyFont="1" applyAlignment="1" applyProtection="1">
      <alignment horizontal="center" vertical="center"/>
    </xf>
    <xf numFmtId="0" fontId="74" fillId="0" borderId="0" xfId="12" applyFont="1" applyBorder="1" applyAlignment="1" applyProtection="1">
      <alignment horizontal="center" vertical="center"/>
      <protection locked="0"/>
    </xf>
    <xf numFmtId="0" fontId="70" fillId="5" borderId="110" xfId="12" applyFont="1" applyFill="1" applyBorder="1" applyAlignment="1">
      <alignment horizontal="left" vertical="top" wrapText="1"/>
    </xf>
    <xf numFmtId="0" fontId="70" fillId="5" borderId="106" xfId="12" applyFont="1" applyFill="1" applyBorder="1" applyAlignment="1">
      <alignment horizontal="left" vertical="top" wrapText="1"/>
    </xf>
    <xf numFmtId="0" fontId="70" fillId="0" borderId="158" xfId="12" applyFont="1" applyBorder="1" applyAlignment="1" applyProtection="1">
      <alignment horizontal="center" vertical="center" wrapText="1"/>
    </xf>
    <xf numFmtId="0" fontId="70" fillId="0" borderId="146" xfId="12" applyFont="1" applyBorder="1" applyAlignment="1" applyProtection="1">
      <alignment horizontal="center" vertical="center" wrapText="1"/>
    </xf>
    <xf numFmtId="0" fontId="70" fillId="0" borderId="159" xfId="12" applyFont="1" applyBorder="1" applyAlignment="1" applyProtection="1">
      <alignment horizontal="center" vertical="center" wrapText="1"/>
    </xf>
    <xf numFmtId="0" fontId="70" fillId="0" borderId="148" xfId="12" applyFont="1" applyBorder="1" applyAlignment="1" applyProtection="1">
      <alignment horizontal="center" vertical="center" wrapText="1"/>
    </xf>
    <xf numFmtId="0" fontId="70" fillId="0" borderId="160" xfId="12" applyFont="1" applyBorder="1" applyAlignment="1" applyProtection="1">
      <alignment horizontal="center" vertical="center" wrapText="1"/>
    </xf>
    <xf numFmtId="0" fontId="70" fillId="0" borderId="150" xfId="12" applyFont="1" applyBorder="1" applyAlignment="1" applyProtection="1">
      <alignment horizontal="center" vertical="center" wrapText="1"/>
    </xf>
    <xf numFmtId="0" fontId="74" fillId="0" borderId="4" xfId="12" applyFont="1" applyBorder="1" applyAlignment="1">
      <alignment horizontal="center" vertical="center"/>
    </xf>
    <xf numFmtId="0" fontId="74" fillId="0" borderId="0" xfId="12" applyFont="1" applyBorder="1" applyAlignment="1">
      <alignment horizontal="center" vertical="center"/>
    </xf>
    <xf numFmtId="0" fontId="70" fillId="5" borderId="4" xfId="12" applyFont="1" applyFill="1" applyBorder="1" applyAlignment="1">
      <alignment horizontal="center" vertical="top" wrapText="1"/>
    </xf>
    <xf numFmtId="0" fontId="70" fillId="5" borderId="0" xfId="12" applyFont="1" applyFill="1" applyBorder="1" applyAlignment="1">
      <alignment horizontal="center" vertical="top" wrapText="1"/>
    </xf>
    <xf numFmtId="0" fontId="70" fillId="5" borderId="10" xfId="12" applyFont="1" applyFill="1" applyBorder="1" applyAlignment="1">
      <alignment horizontal="center" vertical="top" wrapText="1"/>
    </xf>
    <xf numFmtId="0" fontId="70" fillId="5" borderId="5" xfId="12" applyFont="1" applyFill="1" applyBorder="1" applyAlignment="1">
      <alignment horizontal="center" vertical="top" wrapText="1"/>
    </xf>
    <xf numFmtId="0" fontId="70" fillId="5" borderId="6" xfId="12" applyFont="1" applyFill="1" applyBorder="1" applyAlignment="1">
      <alignment horizontal="center" vertical="top" wrapText="1"/>
    </xf>
    <xf numFmtId="0" fontId="70" fillId="5" borderId="11" xfId="12" applyFont="1" applyFill="1" applyBorder="1" applyAlignment="1">
      <alignment horizontal="center" vertical="top" wrapText="1"/>
    </xf>
    <xf numFmtId="0" fontId="75" fillId="0" borderId="0" xfId="12" applyFont="1" applyBorder="1" applyAlignment="1" applyProtection="1">
      <alignment horizontal="left" vertical="center"/>
      <protection locked="0"/>
    </xf>
    <xf numFmtId="0" fontId="75" fillId="0" borderId="10" xfId="12" applyFont="1" applyBorder="1" applyAlignment="1" applyProtection="1">
      <alignment horizontal="left" vertical="center"/>
      <protection locked="0"/>
    </xf>
    <xf numFmtId="0" fontId="70" fillId="5" borderId="1" xfId="12" applyFont="1" applyFill="1" applyBorder="1" applyAlignment="1">
      <alignment horizontal="left" vertical="center"/>
    </xf>
    <xf numFmtId="0" fontId="70" fillId="5" borderId="2" xfId="12" applyFont="1" applyFill="1" applyBorder="1" applyAlignment="1">
      <alignment horizontal="left" vertical="center"/>
    </xf>
    <xf numFmtId="0" fontId="70" fillId="5" borderId="3" xfId="12" applyFont="1" applyFill="1" applyBorder="1" applyAlignment="1">
      <alignment horizontal="left" vertical="center"/>
    </xf>
    <xf numFmtId="0" fontId="75" fillId="7" borderId="1" xfId="12" applyFont="1" applyFill="1" applyBorder="1" applyAlignment="1">
      <alignment horizontal="left" vertical="top"/>
    </xf>
    <xf numFmtId="0" fontId="75" fillId="7" borderId="2" xfId="12" applyFont="1" applyFill="1" applyBorder="1" applyAlignment="1">
      <alignment horizontal="left" vertical="top"/>
    </xf>
    <xf numFmtId="0" fontId="75" fillId="7" borderId="3" xfId="12" applyFont="1" applyFill="1" applyBorder="1" applyAlignment="1">
      <alignment horizontal="left" vertical="top"/>
    </xf>
    <xf numFmtId="0" fontId="75" fillId="7" borderId="4" xfId="12" applyFont="1" applyFill="1" applyBorder="1" applyAlignment="1">
      <alignment horizontal="left" vertical="top"/>
    </xf>
    <xf numFmtId="0" fontId="75" fillId="7" borderId="0" xfId="12" applyFont="1" applyFill="1" applyBorder="1" applyAlignment="1">
      <alignment horizontal="left" vertical="top"/>
    </xf>
    <xf numFmtId="0" fontId="75" fillId="7" borderId="10" xfId="12" applyFont="1" applyFill="1" applyBorder="1" applyAlignment="1">
      <alignment horizontal="left" vertical="top"/>
    </xf>
    <xf numFmtId="0" fontId="75" fillId="7" borderId="5" xfId="12" applyFont="1" applyFill="1" applyBorder="1" applyAlignment="1">
      <alignment horizontal="left" vertical="top"/>
    </xf>
    <xf numFmtId="0" fontId="75" fillId="7" borderId="6" xfId="12" applyFont="1" applyFill="1" applyBorder="1" applyAlignment="1">
      <alignment horizontal="left" vertical="top"/>
    </xf>
    <xf numFmtId="0" fontId="75" fillId="7" borderId="11" xfId="12" applyFont="1" applyFill="1" applyBorder="1" applyAlignment="1">
      <alignment horizontal="left" vertical="top"/>
    </xf>
    <xf numFmtId="0" fontId="76" fillId="7" borderId="30" xfId="12" applyFont="1" applyFill="1" applyBorder="1" applyAlignment="1">
      <alignment horizontal="left" vertical="center"/>
    </xf>
    <xf numFmtId="0" fontId="76" fillId="7" borderId="29" xfId="12" applyFont="1" applyFill="1" applyBorder="1" applyAlignment="1">
      <alignment horizontal="left" vertical="center"/>
    </xf>
    <xf numFmtId="0" fontId="76" fillId="7" borderId="134" xfId="12" applyFont="1" applyFill="1" applyBorder="1" applyAlignment="1">
      <alignment horizontal="left" vertical="center"/>
    </xf>
    <xf numFmtId="0" fontId="70" fillId="0" borderId="4" xfId="12" applyFont="1" applyBorder="1" applyAlignment="1">
      <alignment horizontal="left" vertical="center"/>
    </xf>
    <xf numFmtId="0" fontId="70" fillId="0" borderId="5" xfId="12" applyFont="1" applyBorder="1" applyAlignment="1">
      <alignment horizontal="left" vertical="center"/>
    </xf>
    <xf numFmtId="0" fontId="70" fillId="0" borderId="6" xfId="12" applyFont="1" applyBorder="1" applyAlignment="1">
      <alignment horizontal="left" vertical="center"/>
    </xf>
    <xf numFmtId="49" fontId="70" fillId="0" borderId="125" xfId="12" applyNumberFormat="1" applyFont="1" applyBorder="1" applyAlignment="1" applyProtection="1">
      <alignment horizontal="center" vertical="center" wrapText="1"/>
      <protection locked="0"/>
    </xf>
    <xf numFmtId="49" fontId="70" fillId="0" borderId="118" xfId="12" applyNumberFormat="1" applyFont="1" applyBorder="1" applyAlignment="1" applyProtection="1">
      <alignment horizontal="center" vertical="center" wrapText="1"/>
      <protection locked="0"/>
    </xf>
    <xf numFmtId="49" fontId="70" fillId="0" borderId="121" xfId="12" applyNumberFormat="1" applyFont="1" applyBorder="1" applyAlignment="1" applyProtection="1">
      <alignment horizontal="center" vertical="center" wrapText="1"/>
      <protection locked="0"/>
    </xf>
    <xf numFmtId="0" fontId="70" fillId="0" borderId="125" xfId="12" applyFont="1" applyBorder="1" applyAlignment="1" applyProtection="1">
      <alignment horizontal="center" vertical="center" wrapText="1"/>
      <protection locked="0"/>
    </xf>
    <xf numFmtId="0" fontId="70" fillId="0" borderId="118" xfId="12" applyFont="1" applyBorder="1" applyAlignment="1" applyProtection="1">
      <alignment horizontal="center" vertical="center" wrapText="1"/>
      <protection locked="0"/>
    </xf>
    <xf numFmtId="0" fontId="70" fillId="0" borderId="121" xfId="12" applyFont="1" applyBorder="1" applyAlignment="1" applyProtection="1">
      <alignment horizontal="center" vertical="center" wrapText="1"/>
      <protection locked="0"/>
    </xf>
    <xf numFmtId="0" fontId="70" fillId="0" borderId="126" xfId="12" applyFont="1" applyBorder="1" applyAlignment="1" applyProtection="1">
      <alignment horizontal="center" vertical="center" wrapText="1"/>
      <protection locked="0"/>
    </xf>
    <xf numFmtId="0" fontId="70" fillId="0" borderId="119" xfId="12" applyFont="1" applyBorder="1" applyAlignment="1" applyProtection="1">
      <alignment horizontal="center" vertical="center" wrapText="1"/>
      <protection locked="0"/>
    </xf>
    <xf numFmtId="0" fontId="70" fillId="0" borderId="122" xfId="12" applyFont="1" applyBorder="1" applyAlignment="1" applyProtection="1">
      <alignment horizontal="center" vertical="center" wrapText="1"/>
      <protection locked="0"/>
    </xf>
    <xf numFmtId="0" fontId="70" fillId="0" borderId="1" xfId="13" applyFont="1" applyBorder="1" applyAlignment="1" applyProtection="1">
      <alignment horizontal="left" vertical="center" wrapText="1"/>
      <protection locked="0"/>
    </xf>
    <xf numFmtId="0" fontId="70" fillId="0" borderId="2" xfId="13" applyFont="1" applyBorder="1" applyAlignment="1" applyProtection="1">
      <alignment horizontal="left" vertical="center" wrapText="1"/>
      <protection locked="0"/>
    </xf>
    <xf numFmtId="0" fontId="70" fillId="0" borderId="4" xfId="13" applyFont="1" applyBorder="1" applyAlignment="1" applyProtection="1">
      <alignment horizontal="left" vertical="center" wrapText="1"/>
      <protection locked="0"/>
    </xf>
    <xf numFmtId="0" fontId="70" fillId="0" borderId="0" xfId="13" applyFont="1" applyBorder="1" applyAlignment="1" applyProtection="1">
      <alignment horizontal="left" vertical="center" wrapText="1"/>
      <protection locked="0"/>
    </xf>
    <xf numFmtId="0" fontId="70" fillId="0" borderId="133" xfId="13" applyFont="1" applyBorder="1" applyAlignment="1" applyProtection="1">
      <alignment horizontal="left" vertical="center" wrapText="1"/>
      <protection locked="0"/>
    </xf>
    <xf numFmtId="0" fontId="70" fillId="0" borderId="14" xfId="13" applyFont="1" applyBorder="1" applyAlignment="1" applyProtection="1">
      <alignment horizontal="left" vertical="center" wrapText="1"/>
      <protection locked="0"/>
    </xf>
    <xf numFmtId="0" fontId="74" fillId="5" borderId="4" xfId="13" applyFont="1" applyFill="1" applyBorder="1" applyAlignment="1">
      <alignment horizontal="center" vertical="center" wrapText="1"/>
    </xf>
    <xf numFmtId="0" fontId="74" fillId="5" borderId="0" xfId="13" applyFont="1" applyFill="1" applyBorder="1" applyAlignment="1">
      <alignment horizontal="center" vertical="center" wrapText="1"/>
    </xf>
    <xf numFmtId="0" fontId="74" fillId="5" borderId="10" xfId="13" applyFont="1" applyFill="1" applyBorder="1" applyAlignment="1">
      <alignment horizontal="center" vertical="center" wrapText="1"/>
    </xf>
    <xf numFmtId="0" fontId="74" fillId="5" borderId="133" xfId="13" applyFont="1" applyFill="1" applyBorder="1" applyAlignment="1">
      <alignment horizontal="center" vertical="center" wrapText="1"/>
    </xf>
    <xf numFmtId="0" fontId="74" fillId="5" borderId="14" xfId="13" applyFont="1" applyFill="1" applyBorder="1" applyAlignment="1">
      <alignment horizontal="center" vertical="center" wrapText="1"/>
    </xf>
    <xf numFmtId="0" fontId="74" fillId="5" borderId="132" xfId="13" applyFont="1" applyFill="1" applyBorder="1" applyAlignment="1">
      <alignment horizontal="center" vertical="center" wrapText="1"/>
    </xf>
    <xf numFmtId="49" fontId="70" fillId="0" borderId="4" xfId="13" applyNumberFormat="1" applyFont="1" applyBorder="1" applyAlignment="1" applyProtection="1">
      <alignment horizontal="center" vertical="center" wrapText="1"/>
      <protection locked="0"/>
    </xf>
    <xf numFmtId="49" fontId="70" fillId="0" borderId="60" xfId="13" applyNumberFormat="1" applyFont="1" applyBorder="1" applyAlignment="1" applyProtection="1">
      <alignment horizontal="center" vertical="center" wrapText="1"/>
      <protection locked="0"/>
    </xf>
    <xf numFmtId="49" fontId="70" fillId="0" borderId="133" xfId="13" applyNumberFormat="1" applyFont="1" applyBorder="1" applyAlignment="1" applyProtection="1">
      <alignment horizontal="center" vertical="center" wrapText="1"/>
      <protection locked="0"/>
    </xf>
    <xf numFmtId="49" fontId="70" fillId="0" borderId="139" xfId="13" applyNumberFormat="1" applyFont="1" applyBorder="1" applyAlignment="1" applyProtection="1">
      <alignment horizontal="center" vertical="center" wrapText="1"/>
      <protection locked="0"/>
    </xf>
    <xf numFmtId="49" fontId="70" fillId="0" borderId="59" xfId="13" applyNumberFormat="1" applyFont="1" applyBorder="1" applyAlignment="1" applyProtection="1">
      <alignment horizontal="center" vertical="center" wrapText="1"/>
      <protection locked="0"/>
    </xf>
    <xf numFmtId="49" fontId="70" fillId="0" borderId="10" xfId="13" applyNumberFormat="1" applyFont="1" applyBorder="1" applyAlignment="1" applyProtection="1">
      <alignment horizontal="center" vertical="center" wrapText="1"/>
      <protection locked="0"/>
    </xf>
    <xf numFmtId="49" fontId="70" fillId="0" borderId="140" xfId="13" applyNumberFormat="1" applyFont="1" applyBorder="1" applyAlignment="1" applyProtection="1">
      <alignment horizontal="center" vertical="center" wrapText="1"/>
      <protection locked="0"/>
    </xf>
    <xf numFmtId="49" fontId="70" fillId="0" borderId="132" xfId="13" applyNumberFormat="1" applyFont="1" applyBorder="1" applyAlignment="1" applyProtection="1">
      <alignment horizontal="center" vertical="center" wrapText="1"/>
      <protection locked="0"/>
    </xf>
    <xf numFmtId="0" fontId="70" fillId="5" borderId="4" xfId="13" applyFont="1" applyFill="1" applyBorder="1" applyAlignment="1">
      <alignment horizontal="center" vertical="center" wrapText="1"/>
    </xf>
    <xf numFmtId="0" fontId="70" fillId="5" borderId="0"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70" fillId="5" borderId="133" xfId="13" applyFont="1" applyFill="1" applyBorder="1" applyAlignment="1">
      <alignment horizontal="center" vertical="center" wrapText="1"/>
    </xf>
    <xf numFmtId="0" fontId="70" fillId="5" borderId="14" xfId="13" applyFont="1" applyFill="1" applyBorder="1" applyAlignment="1">
      <alignment horizontal="center" vertical="center" wrapText="1"/>
    </xf>
    <xf numFmtId="0" fontId="70" fillId="5" borderId="132" xfId="13" applyFont="1" applyFill="1" applyBorder="1" applyAlignment="1">
      <alignment horizontal="center" vertical="center" wrapText="1"/>
    </xf>
    <xf numFmtId="0" fontId="77" fillId="0" borderId="0" xfId="12" applyFont="1" applyBorder="1" applyAlignment="1">
      <alignment horizontal="left" vertical="center" wrapText="1"/>
    </xf>
    <xf numFmtId="0" fontId="73" fillId="2" borderId="0" xfId="12" applyFont="1" applyFill="1" applyBorder="1" applyAlignment="1">
      <alignment horizontal="center" vertical="center" textRotation="255"/>
    </xf>
    <xf numFmtId="0" fontId="73" fillId="4" borderId="19" xfId="12" applyFont="1" applyFill="1" applyBorder="1" applyAlignment="1">
      <alignment horizontal="center" vertical="center"/>
    </xf>
    <xf numFmtId="0" fontId="73" fillId="4" borderId="102" xfId="12" applyFont="1" applyFill="1" applyBorder="1" applyAlignment="1">
      <alignment horizontal="center" vertical="center"/>
    </xf>
    <xf numFmtId="0" fontId="73" fillId="4" borderId="21" xfId="12" applyFont="1" applyFill="1" applyBorder="1" applyAlignment="1">
      <alignment horizontal="center" vertical="center"/>
    </xf>
    <xf numFmtId="0" fontId="70" fillId="5" borderId="141" xfId="12" applyFont="1" applyFill="1" applyBorder="1" applyAlignment="1">
      <alignment horizontal="center" vertical="center"/>
    </xf>
    <xf numFmtId="0" fontId="70" fillId="5" borderId="142" xfId="12" applyFont="1" applyFill="1" applyBorder="1" applyAlignment="1">
      <alignment horizontal="center" vertical="center"/>
    </xf>
    <xf numFmtId="0" fontId="70" fillId="5" borderId="144" xfId="12" applyFont="1" applyFill="1" applyBorder="1" applyAlignment="1">
      <alignment horizontal="center" vertical="center"/>
    </xf>
    <xf numFmtId="0" fontId="70" fillId="5" borderId="13" xfId="12" applyFont="1" applyFill="1" applyBorder="1" applyAlignment="1">
      <alignment horizontal="center" vertical="center"/>
    </xf>
    <xf numFmtId="0" fontId="75" fillId="0" borderId="142" xfId="12" applyFont="1" applyBorder="1" applyAlignment="1">
      <alignment horizontal="left" vertical="center"/>
    </xf>
    <xf numFmtId="0" fontId="75" fillId="0" borderId="143" xfId="12" applyFont="1" applyBorder="1" applyAlignment="1">
      <alignment horizontal="left" vertical="center"/>
    </xf>
    <xf numFmtId="0" fontId="75" fillId="0" borderId="13" xfId="12" applyFont="1" applyBorder="1" applyAlignment="1">
      <alignment horizontal="left" vertical="center"/>
    </xf>
    <xf numFmtId="0" fontId="75" fillId="0" borderId="145" xfId="12" applyFont="1" applyBorder="1" applyAlignment="1">
      <alignment horizontal="left" vertical="center"/>
    </xf>
    <xf numFmtId="49" fontId="70" fillId="0" borderId="5" xfId="13" applyNumberFormat="1" applyFont="1" applyBorder="1" applyAlignment="1" applyProtection="1">
      <alignment horizontal="center" vertical="center" wrapText="1"/>
      <protection locked="0"/>
    </xf>
    <xf numFmtId="49" fontId="70" fillId="0" borderId="42" xfId="13" applyNumberFormat="1" applyFont="1" applyBorder="1" applyAlignment="1" applyProtection="1">
      <alignment horizontal="center" vertical="center" wrapText="1"/>
      <protection locked="0"/>
    </xf>
    <xf numFmtId="49" fontId="70" fillId="0" borderId="136" xfId="13" applyNumberFormat="1" applyFont="1" applyBorder="1" applyAlignment="1" applyProtection="1">
      <alignment horizontal="center" vertical="center" wrapText="1"/>
      <protection locked="0"/>
    </xf>
    <xf numFmtId="49" fontId="70" fillId="0" borderId="11" xfId="13" applyNumberFormat="1" applyFont="1" applyBorder="1" applyAlignment="1" applyProtection="1">
      <alignment horizontal="center" vertical="center" wrapText="1"/>
      <protection locked="0"/>
    </xf>
    <xf numFmtId="0" fontId="70" fillId="5" borderId="5" xfId="13" applyFont="1" applyFill="1" applyBorder="1" applyAlignment="1">
      <alignment horizontal="center" vertical="center" wrapText="1"/>
    </xf>
    <xf numFmtId="0" fontId="70" fillId="5" borderId="6" xfId="13" applyFont="1" applyFill="1" applyBorder="1" applyAlignment="1">
      <alignment horizontal="center" vertical="center" wrapText="1"/>
    </xf>
    <xf numFmtId="0" fontId="70" fillId="5" borderId="11" xfId="13" applyFont="1" applyFill="1" applyBorder="1" applyAlignment="1">
      <alignment horizontal="center" vertical="center" wrapText="1"/>
    </xf>
    <xf numFmtId="0" fontId="70" fillId="0" borderId="1" xfId="13" applyFont="1" applyBorder="1" applyAlignment="1">
      <alignment horizontal="center" vertical="center" wrapText="1"/>
    </xf>
    <xf numFmtId="0" fontId="70" fillId="0" borderId="2" xfId="13" applyFont="1" applyBorder="1" applyAlignment="1">
      <alignment horizontal="center" vertical="center" wrapText="1"/>
    </xf>
    <xf numFmtId="0" fontId="70" fillId="0" borderId="3" xfId="13" applyFont="1" applyBorder="1" applyAlignment="1">
      <alignment horizontal="center" vertical="center" wrapText="1"/>
    </xf>
    <xf numFmtId="0" fontId="70" fillId="0" borderId="4" xfId="13" applyFont="1" applyBorder="1" applyAlignment="1">
      <alignment horizontal="center" vertical="center" wrapText="1"/>
    </xf>
    <xf numFmtId="0" fontId="70" fillId="0" borderId="0" xfId="13" applyFont="1" applyBorder="1" applyAlignment="1">
      <alignment horizontal="center" vertical="center" wrapText="1"/>
    </xf>
    <xf numFmtId="0" fontId="70" fillId="0" borderId="10" xfId="13" applyFont="1" applyBorder="1" applyAlignment="1">
      <alignment horizontal="center" vertical="center" wrapText="1"/>
    </xf>
    <xf numFmtId="0" fontId="70" fillId="0" borderId="133" xfId="13" applyFont="1" applyBorder="1" applyAlignment="1">
      <alignment horizontal="center" vertical="center" wrapText="1"/>
    </xf>
    <xf numFmtId="0" fontId="70" fillId="0" borderId="14" xfId="13" applyFont="1" applyBorder="1" applyAlignment="1">
      <alignment horizontal="center" vertical="center" wrapText="1"/>
    </xf>
    <xf numFmtId="0" fontId="70" fillId="0" borderId="132" xfId="13" applyFont="1" applyBorder="1" applyAlignment="1">
      <alignment horizontal="center" vertical="center" wrapText="1"/>
    </xf>
    <xf numFmtId="0" fontId="74" fillId="0" borderId="1" xfId="13" applyFont="1" applyBorder="1" applyAlignment="1">
      <alignment horizontal="center" vertical="center" wrapText="1"/>
    </xf>
    <xf numFmtId="0" fontId="74" fillId="0" borderId="37" xfId="13" applyFont="1" applyBorder="1" applyAlignment="1">
      <alignment horizontal="center" vertical="center" wrapText="1"/>
    </xf>
    <xf numFmtId="0" fontId="74" fillId="0" borderId="38" xfId="13" applyFont="1" applyBorder="1" applyAlignment="1">
      <alignment horizontal="right" vertical="top" wrapText="1"/>
    </xf>
    <xf numFmtId="0" fontId="74" fillId="0" borderId="3" xfId="13" applyFont="1" applyBorder="1" applyAlignment="1">
      <alignment horizontal="right" vertical="top" wrapText="1"/>
    </xf>
    <xf numFmtId="0" fontId="70" fillId="5" borderId="1" xfId="13" applyFont="1" applyFill="1" applyBorder="1" applyAlignment="1">
      <alignment horizontal="left" vertical="center"/>
    </xf>
    <xf numFmtId="0" fontId="70" fillId="5" borderId="2" xfId="13" applyFont="1" applyFill="1" applyBorder="1" applyAlignment="1">
      <alignment horizontal="left" vertical="center"/>
    </xf>
    <xf numFmtId="0" fontId="70" fillId="5" borderId="3" xfId="13" applyFont="1" applyFill="1" applyBorder="1" applyAlignment="1">
      <alignment horizontal="left" vertical="center"/>
    </xf>
    <xf numFmtId="0" fontId="70" fillId="0" borderId="110" xfId="13" applyFont="1" applyBorder="1" applyAlignment="1">
      <alignment horizontal="center" vertical="center" wrapText="1"/>
    </xf>
    <xf numFmtId="0" fontId="70" fillId="0" borderId="18" xfId="13" applyFont="1" applyBorder="1" applyAlignment="1">
      <alignment horizontal="center" vertical="center" wrapText="1"/>
    </xf>
    <xf numFmtId="0" fontId="70" fillId="0" borderId="106" xfId="13" applyFont="1" applyBorder="1" applyAlignment="1">
      <alignment horizontal="center" vertical="center" wrapText="1"/>
    </xf>
    <xf numFmtId="0" fontId="70" fillId="0" borderId="5" xfId="13" applyFont="1" applyBorder="1" applyAlignment="1">
      <alignment horizontal="center" vertical="center" wrapText="1"/>
    </xf>
    <xf numFmtId="0" fontId="70" fillId="0" borderId="6" xfId="13" applyFont="1" applyBorder="1" applyAlignment="1">
      <alignment horizontal="center" vertical="center" wrapText="1"/>
    </xf>
    <xf numFmtId="0" fontId="70" fillId="0" borderId="11" xfId="13" applyFont="1" applyBorder="1" applyAlignment="1">
      <alignment horizontal="center" vertical="center" wrapText="1"/>
    </xf>
    <xf numFmtId="0" fontId="74" fillId="0" borderId="110" xfId="13" applyFont="1" applyBorder="1" applyAlignment="1">
      <alignment horizontal="center" vertical="center" wrapText="1"/>
    </xf>
    <xf numFmtId="0" fontId="74" fillId="0" borderId="137" xfId="13" applyFont="1" applyBorder="1" applyAlignment="1">
      <alignment horizontal="center" vertical="center" wrapText="1"/>
    </xf>
    <xf numFmtId="0" fontId="74" fillId="0" borderId="138" xfId="13" applyFont="1" applyBorder="1" applyAlignment="1">
      <alignment horizontal="right" vertical="top" wrapText="1"/>
    </xf>
    <xf numFmtId="0" fontId="74" fillId="0" borderId="106" xfId="13" applyFont="1" applyBorder="1" applyAlignment="1">
      <alignment horizontal="right" vertical="top" wrapText="1"/>
    </xf>
    <xf numFmtId="0" fontId="70" fillId="5" borderId="110" xfId="13" applyFont="1" applyFill="1" applyBorder="1" applyAlignment="1">
      <alignment horizontal="left" vertical="center"/>
    </xf>
    <xf numFmtId="0" fontId="70" fillId="5" borderId="18" xfId="13" applyFont="1" applyFill="1" applyBorder="1" applyAlignment="1">
      <alignment horizontal="left" vertical="center"/>
    </xf>
    <xf numFmtId="0" fontId="70" fillId="5" borderId="106" xfId="13" applyFont="1" applyFill="1" applyBorder="1" applyAlignment="1">
      <alignment horizontal="left" vertical="center"/>
    </xf>
    <xf numFmtId="0" fontId="70" fillId="0" borderId="110" xfId="13" applyFont="1" applyBorder="1" applyAlignment="1" applyProtection="1">
      <alignment horizontal="left" vertical="center" wrapText="1"/>
      <protection locked="0"/>
    </xf>
    <xf numFmtId="0" fontId="70" fillId="0" borderId="18" xfId="13" applyFont="1" applyBorder="1" applyAlignment="1" applyProtection="1">
      <alignment horizontal="left" vertical="center" wrapText="1"/>
      <protection locked="0"/>
    </xf>
    <xf numFmtId="0" fontId="70" fillId="0" borderId="5" xfId="13" applyFont="1" applyBorder="1" applyAlignment="1" applyProtection="1">
      <alignment horizontal="left" vertical="center" wrapText="1"/>
      <protection locked="0"/>
    </xf>
    <xf numFmtId="0" fontId="70" fillId="0" borderId="6" xfId="13" applyFont="1" applyBorder="1" applyAlignment="1" applyProtection="1">
      <alignment horizontal="left" vertical="center" wrapText="1"/>
      <protection locked="0"/>
    </xf>
    <xf numFmtId="0" fontId="70" fillId="7" borderId="1" xfId="12" applyFont="1" applyFill="1" applyBorder="1" applyAlignment="1">
      <alignment horizontal="left" vertical="top"/>
    </xf>
    <xf numFmtId="0" fontId="70" fillId="7" borderId="2" xfId="12" applyFont="1" applyFill="1" applyBorder="1" applyAlignment="1">
      <alignment horizontal="left" vertical="top"/>
    </xf>
    <xf numFmtId="0" fontId="70" fillId="7" borderId="131" xfId="12" applyFont="1" applyFill="1" applyBorder="1" applyAlignment="1">
      <alignment horizontal="left" vertical="top"/>
    </xf>
    <xf numFmtId="0" fontId="70" fillId="7" borderId="4" xfId="12" applyFont="1" applyFill="1" applyBorder="1" applyAlignment="1">
      <alignment horizontal="left" vertical="top"/>
    </xf>
    <xf numFmtId="0" fontId="70" fillId="7" borderId="0" xfId="12" applyFont="1" applyFill="1" applyBorder="1" applyAlignment="1">
      <alignment horizontal="left" vertical="top"/>
    </xf>
    <xf numFmtId="0" fontId="70" fillId="7" borderId="102" xfId="12" applyFont="1" applyFill="1" applyBorder="1" applyAlignment="1">
      <alignment horizontal="left" vertical="top"/>
    </xf>
    <xf numFmtId="0" fontId="70" fillId="7" borderId="133" xfId="12" applyFont="1" applyFill="1" applyBorder="1" applyAlignment="1">
      <alignment horizontal="left" vertical="top"/>
    </xf>
    <xf numFmtId="0" fontId="70" fillId="7" borderId="14" xfId="12" applyFont="1" applyFill="1" applyBorder="1" applyAlignment="1">
      <alignment horizontal="left" vertical="top"/>
    </xf>
    <xf numFmtId="0" fontId="70" fillId="7" borderId="21" xfId="12" applyFont="1" applyFill="1" applyBorder="1" applyAlignment="1">
      <alignment horizontal="left" vertical="top"/>
    </xf>
    <xf numFmtId="49" fontId="70" fillId="0" borderId="117" xfId="12" applyNumberFormat="1" applyFont="1" applyBorder="1" applyAlignment="1" applyProtection="1">
      <alignment horizontal="center" vertical="center" wrapText="1"/>
      <protection locked="0"/>
    </xf>
    <xf numFmtId="49" fontId="70" fillId="0" borderId="119" xfId="12" applyNumberFormat="1" applyFont="1" applyBorder="1" applyAlignment="1" applyProtection="1">
      <alignment horizontal="center" vertical="center" wrapText="1"/>
      <protection locked="0"/>
    </xf>
    <xf numFmtId="0" fontId="70" fillId="5" borderId="4" xfId="12" applyFont="1" applyFill="1" applyBorder="1" applyAlignment="1">
      <alignment horizontal="center" vertical="center" wrapText="1"/>
    </xf>
    <xf numFmtId="0" fontId="70" fillId="5" borderId="0" xfId="12" applyFont="1" applyFill="1" applyBorder="1" applyAlignment="1">
      <alignment horizontal="center" vertical="center"/>
    </xf>
    <xf numFmtId="0" fontId="70" fillId="5" borderId="4" xfId="12" applyFont="1" applyFill="1" applyBorder="1" applyAlignment="1">
      <alignment horizontal="center" vertical="center"/>
    </xf>
    <xf numFmtId="0" fontId="74" fillId="0" borderId="125" xfId="12" applyFont="1" applyBorder="1" applyAlignment="1">
      <alignment horizontal="right" vertical="center" wrapText="1"/>
    </xf>
    <xf numFmtId="0" fontId="74" fillId="0" borderId="126" xfId="12" applyFont="1" applyBorder="1" applyAlignment="1">
      <alignment horizontal="right" vertical="center" wrapText="1"/>
    </xf>
    <xf numFmtId="0" fontId="74" fillId="0" borderId="124" xfId="12" applyFont="1" applyBorder="1" applyAlignment="1">
      <alignment horizontal="right" vertical="center" wrapText="1"/>
    </xf>
    <xf numFmtId="0" fontId="70" fillId="0" borderId="1" xfId="12" applyFont="1" applyBorder="1" applyAlignment="1" applyProtection="1">
      <alignment horizontal="left" vertical="center" wrapText="1"/>
      <protection locked="0"/>
    </xf>
    <xf numFmtId="0" fontId="70" fillId="0" borderId="2" xfId="12" applyFont="1" applyBorder="1" applyAlignment="1" applyProtection="1">
      <alignment horizontal="left" vertical="center"/>
      <protection locked="0"/>
    </xf>
    <xf numFmtId="0" fontId="70" fillId="0" borderId="3" xfId="12" applyFont="1" applyBorder="1" applyAlignment="1" applyProtection="1">
      <alignment horizontal="left" vertical="center"/>
      <protection locked="0"/>
    </xf>
    <xf numFmtId="0" fontId="70" fillId="0" borderId="4" xfId="12" applyFont="1" applyBorder="1" applyAlignment="1" applyProtection="1">
      <alignment horizontal="left" vertical="center"/>
      <protection locked="0"/>
    </xf>
    <xf numFmtId="0" fontId="70" fillId="0" borderId="0" xfId="12" applyFont="1" applyBorder="1" applyAlignment="1" applyProtection="1">
      <alignment horizontal="left" vertical="center"/>
      <protection locked="0"/>
    </xf>
    <xf numFmtId="0" fontId="70" fillId="0" borderId="10" xfId="12" applyFont="1" applyBorder="1" applyAlignment="1" applyProtection="1">
      <alignment horizontal="left" vertical="center"/>
      <protection locked="0"/>
    </xf>
    <xf numFmtId="0" fontId="70" fillId="5" borderId="1" xfId="12" applyFont="1" applyFill="1" applyBorder="1" applyAlignment="1">
      <alignment horizontal="left"/>
    </xf>
    <xf numFmtId="0" fontId="70" fillId="5" borderId="2" xfId="12" applyFont="1" applyFill="1" applyBorder="1" applyAlignment="1">
      <alignment horizontal="left"/>
    </xf>
    <xf numFmtId="0" fontId="70" fillId="5" borderId="3" xfId="12" applyFont="1" applyFill="1" applyBorder="1" applyAlignment="1">
      <alignment horizontal="left"/>
    </xf>
    <xf numFmtId="0" fontId="70" fillId="5" borderId="4" xfId="12" applyFont="1" applyFill="1" applyBorder="1" applyAlignment="1">
      <alignment horizontal="left"/>
    </xf>
    <xf numFmtId="0" fontId="70" fillId="5" borderId="0" xfId="12" applyFont="1" applyFill="1" applyBorder="1" applyAlignment="1">
      <alignment horizontal="left"/>
    </xf>
    <xf numFmtId="0" fontId="70" fillId="5" borderId="10" xfId="12" applyFont="1" applyFill="1" applyBorder="1" applyAlignment="1">
      <alignment horizontal="left"/>
    </xf>
    <xf numFmtId="0" fontId="74" fillId="5" borderId="5" xfId="13" applyFont="1" applyFill="1" applyBorder="1" applyAlignment="1">
      <alignment horizontal="center" vertical="center" wrapText="1"/>
    </xf>
    <xf numFmtId="0" fontId="74" fillId="5" borderId="6" xfId="13" applyFont="1" applyFill="1" applyBorder="1" applyAlignment="1">
      <alignment horizontal="center" vertical="center" wrapText="1"/>
    </xf>
    <xf numFmtId="0" fontId="74" fillId="5" borderId="11" xfId="13" applyFont="1" applyFill="1" applyBorder="1" applyAlignment="1">
      <alignment horizontal="center" vertical="center" wrapText="1"/>
    </xf>
    <xf numFmtId="0" fontId="76" fillId="0" borderId="1" xfId="12" applyFont="1" applyBorder="1" applyAlignment="1" applyProtection="1">
      <alignment horizontal="center" vertical="center"/>
      <protection locked="0"/>
    </xf>
    <xf numFmtId="0" fontId="76" fillId="0" borderId="2" xfId="12" applyFont="1" applyBorder="1" applyAlignment="1" applyProtection="1">
      <alignment horizontal="center" vertical="center"/>
      <protection locked="0"/>
    </xf>
    <xf numFmtId="0" fontId="76" fillId="0" borderId="131" xfId="12" applyFont="1" applyBorder="1" applyAlignment="1" applyProtection="1">
      <alignment horizontal="center" vertical="center"/>
      <protection locked="0"/>
    </xf>
    <xf numFmtId="0" fontId="76" fillId="0" borderId="154" xfId="12" applyFont="1" applyBorder="1" applyAlignment="1" applyProtection="1">
      <alignment horizontal="center" vertical="center"/>
      <protection locked="0"/>
    </xf>
    <xf numFmtId="0" fontId="76" fillId="0" borderId="91" xfId="12" applyFont="1" applyBorder="1" applyAlignment="1" applyProtection="1">
      <alignment horizontal="center" vertical="center"/>
      <protection locked="0"/>
    </xf>
    <xf numFmtId="0" fontId="76" fillId="0" borderId="155" xfId="12" applyFont="1" applyBorder="1" applyAlignment="1" applyProtection="1">
      <alignment horizontal="center" vertical="center"/>
      <protection locked="0"/>
    </xf>
    <xf numFmtId="0" fontId="70" fillId="5" borderId="103" xfId="12" applyFont="1" applyFill="1" applyBorder="1" applyAlignment="1">
      <alignment horizontal="center" vertical="center" wrapText="1"/>
    </xf>
    <xf numFmtId="0" fontId="70" fillId="5" borderId="103" xfId="12" applyFont="1" applyFill="1" applyBorder="1" applyAlignment="1">
      <alignment horizontal="center" vertical="center"/>
    </xf>
    <xf numFmtId="0" fontId="70" fillId="5" borderId="127" xfId="12" applyFont="1" applyFill="1" applyBorder="1" applyAlignment="1">
      <alignment horizontal="center" vertical="center"/>
    </xf>
    <xf numFmtId="0" fontId="70" fillId="5" borderId="6" xfId="12" applyFont="1" applyFill="1" applyBorder="1" applyAlignment="1">
      <alignment horizontal="center" vertical="center"/>
    </xf>
    <xf numFmtId="0" fontId="70" fillId="5" borderId="10" xfId="12" applyFont="1" applyFill="1" applyBorder="1" applyAlignment="1">
      <alignment horizontal="center" vertical="center"/>
    </xf>
    <xf numFmtId="0" fontId="70" fillId="5" borderId="5" xfId="12" applyFont="1" applyFill="1" applyBorder="1" applyAlignment="1">
      <alignment horizontal="center" vertical="center"/>
    </xf>
    <xf numFmtId="0" fontId="70" fillId="5" borderId="11" xfId="12" applyFont="1" applyFill="1" applyBorder="1" applyAlignment="1">
      <alignment horizontal="center" vertical="center"/>
    </xf>
    <xf numFmtId="49" fontId="70" fillId="0" borderId="4" xfId="12" applyNumberFormat="1" applyFont="1" applyBorder="1" applyAlignment="1" applyProtection="1">
      <alignment horizontal="center" vertical="center"/>
      <protection locked="0"/>
    </xf>
    <xf numFmtId="49" fontId="70" fillId="0" borderId="0" xfId="12" applyNumberFormat="1" applyFont="1" applyBorder="1" applyAlignment="1" applyProtection="1">
      <alignment horizontal="center" vertical="center"/>
      <protection locked="0"/>
    </xf>
    <xf numFmtId="49" fontId="70" fillId="0" borderId="102" xfId="12" applyNumberFormat="1" applyFont="1" applyBorder="1" applyAlignment="1" applyProtection="1">
      <alignment horizontal="center" vertical="center"/>
      <protection locked="0"/>
    </xf>
    <xf numFmtId="49" fontId="70" fillId="0" borderId="5" xfId="12" applyNumberFormat="1" applyFont="1" applyBorder="1" applyAlignment="1" applyProtection="1">
      <alignment horizontal="center" vertical="center"/>
      <protection locked="0"/>
    </xf>
    <xf numFmtId="49" fontId="70" fillId="0" borderId="6" xfId="12" applyNumberFormat="1" applyFont="1" applyBorder="1" applyAlignment="1" applyProtection="1">
      <alignment horizontal="center" vertical="center"/>
      <protection locked="0"/>
    </xf>
    <xf numFmtId="49" fontId="70"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0" fillId="5" borderId="4" xfId="12" applyFont="1" applyFill="1" applyBorder="1" applyAlignment="1">
      <alignment horizontal="left" vertical="center"/>
    </xf>
    <xf numFmtId="0" fontId="70" fillId="5" borderId="0" xfId="12" applyFont="1" applyFill="1" applyBorder="1" applyAlignment="1">
      <alignment horizontal="left" vertical="center"/>
    </xf>
    <xf numFmtId="0" fontId="70" fillId="5" borderId="10" xfId="12" applyFont="1" applyFill="1" applyBorder="1" applyAlignment="1">
      <alignment horizontal="left" vertical="center"/>
    </xf>
    <xf numFmtId="0" fontId="70" fillId="0" borderId="2" xfId="12" applyFont="1" applyBorder="1" applyAlignment="1" applyProtection="1">
      <alignment horizontal="center" vertical="center" wrapText="1"/>
      <protection locked="0"/>
    </xf>
    <xf numFmtId="0" fontId="70" fillId="0" borderId="3" xfId="12" applyFont="1" applyBorder="1" applyAlignment="1" applyProtection="1">
      <alignment horizontal="center" vertical="center" wrapText="1"/>
      <protection locked="0"/>
    </xf>
    <xf numFmtId="0" fontId="70" fillId="0" borderId="0" xfId="12" applyFont="1" applyBorder="1" applyAlignment="1" applyProtection="1">
      <alignment horizontal="center" vertical="center" wrapText="1"/>
      <protection locked="0"/>
    </xf>
    <xf numFmtId="0" fontId="70" fillId="0" borderId="10" xfId="12" applyFont="1" applyBorder="1" applyAlignment="1" applyProtection="1">
      <alignment horizontal="center" vertical="center" wrapText="1"/>
      <protection locked="0"/>
    </xf>
    <xf numFmtId="0" fontId="74" fillId="5" borderId="4" xfId="12" applyFont="1" applyFill="1" applyBorder="1" applyAlignment="1">
      <alignment horizontal="center" vertical="center" wrapText="1"/>
    </xf>
    <xf numFmtId="0" fontId="74" fillId="5" borderId="0" xfId="12" applyFont="1" applyFill="1" applyBorder="1" applyAlignment="1">
      <alignment horizontal="center" vertical="center"/>
    </xf>
    <xf numFmtId="0" fontId="74" fillId="5" borderId="10" xfId="12" applyFont="1" applyFill="1" applyBorder="1" applyAlignment="1">
      <alignment horizontal="center" vertical="center"/>
    </xf>
    <xf numFmtId="0" fontId="74" fillId="5" borderId="5" xfId="12" applyFont="1" applyFill="1" applyBorder="1" applyAlignment="1">
      <alignment horizontal="center" vertical="center"/>
    </xf>
    <xf numFmtId="0" fontId="74" fillId="5" borderId="6" xfId="12" applyFont="1" applyFill="1" applyBorder="1" applyAlignment="1">
      <alignment horizontal="center" vertical="center"/>
    </xf>
    <xf numFmtId="0" fontId="74" fillId="5" borderId="11" xfId="12" applyFont="1" applyFill="1" applyBorder="1" applyAlignment="1">
      <alignment horizontal="center" vertical="center"/>
    </xf>
    <xf numFmtId="0" fontId="70" fillId="0" borderId="88" xfId="12" applyFont="1" applyBorder="1" applyAlignment="1" applyProtection="1">
      <alignment horizontal="left" vertical="center"/>
      <protection locked="0"/>
    </xf>
    <xf numFmtId="0" fontId="70" fillId="0" borderId="78" xfId="12" applyFont="1" applyBorder="1" applyAlignment="1" applyProtection="1">
      <alignment horizontal="left" vertical="center"/>
      <protection locked="0"/>
    </xf>
    <xf numFmtId="0" fontId="70" fillId="0" borderId="157" xfId="12" applyFont="1" applyBorder="1" applyAlignment="1" applyProtection="1">
      <alignment horizontal="left" vertical="center"/>
      <protection locked="0"/>
    </xf>
    <xf numFmtId="0" fontId="70" fillId="0" borderId="59" xfId="12" applyFont="1" applyBorder="1" applyAlignment="1" applyProtection="1">
      <alignment horizontal="left" vertical="center"/>
      <protection locked="0"/>
    </xf>
    <xf numFmtId="0" fontId="10" fillId="0" borderId="10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75" fillId="0" borderId="0" xfId="12" applyFont="1" applyBorder="1" applyAlignment="1">
      <alignment horizontal="center" vertical="top" textRotation="255" wrapText="1"/>
    </xf>
    <xf numFmtId="0" fontId="70" fillId="5" borderId="135" xfId="12" applyFont="1" applyFill="1" applyBorder="1" applyAlignment="1">
      <alignment horizontal="left" vertical="center"/>
    </xf>
    <xf numFmtId="0" fontId="70" fillId="0" borderId="1" xfId="12" applyFont="1" applyBorder="1" applyAlignment="1" applyProtection="1">
      <alignment horizontal="center" vertical="center" wrapText="1"/>
      <protection locked="0"/>
    </xf>
    <xf numFmtId="0" fontId="70" fillId="0" borderId="2" xfId="12" applyFont="1" applyBorder="1" applyAlignment="1" applyProtection="1">
      <alignment horizontal="center" vertical="center"/>
      <protection locked="0"/>
    </xf>
    <xf numFmtId="0" fontId="70" fillId="0" borderId="37" xfId="12" applyFont="1" applyBorder="1" applyAlignment="1" applyProtection="1">
      <alignment horizontal="center" vertical="center"/>
      <protection locked="0"/>
    </xf>
    <xf numFmtId="0" fontId="70" fillId="0" borderId="4" xfId="12" applyFont="1" applyBorder="1" applyAlignment="1" applyProtection="1">
      <alignment horizontal="center" vertical="center"/>
      <protection locked="0"/>
    </xf>
    <xf numFmtId="0" fontId="70" fillId="0" borderId="0" xfId="12" applyFont="1" applyBorder="1" applyAlignment="1" applyProtection="1">
      <alignment horizontal="center" vertical="center"/>
      <protection locked="0"/>
    </xf>
    <xf numFmtId="0" fontId="70" fillId="0" borderId="60" xfId="12" applyFont="1" applyBorder="1" applyAlignment="1" applyProtection="1">
      <alignment horizontal="center" vertical="center"/>
      <protection locked="0"/>
    </xf>
    <xf numFmtId="0" fontId="70" fillId="0" borderId="5" xfId="12" applyFont="1" applyBorder="1" applyAlignment="1" applyProtection="1">
      <alignment horizontal="center" vertical="center"/>
      <protection locked="0"/>
    </xf>
    <xf numFmtId="0" fontId="70" fillId="0" borderId="6" xfId="12" applyFont="1" applyBorder="1" applyAlignment="1" applyProtection="1">
      <alignment horizontal="center" vertical="center"/>
      <protection locked="0"/>
    </xf>
    <xf numFmtId="0" fontId="70" fillId="0" borderId="42" xfId="12" applyFont="1" applyBorder="1" applyAlignment="1" applyProtection="1">
      <alignment horizontal="center" vertical="center"/>
      <protection locked="0"/>
    </xf>
    <xf numFmtId="0" fontId="70" fillId="0" borderId="156" xfId="12" applyFont="1" applyBorder="1" applyAlignment="1">
      <alignment horizontal="center" vertical="center"/>
    </xf>
    <xf numFmtId="0" fontId="70" fillId="0" borderId="29" xfId="12" applyFont="1" applyBorder="1" applyAlignment="1">
      <alignment horizontal="center" vertical="center"/>
    </xf>
    <xf numFmtId="0" fontId="70" fillId="0" borderId="2" xfId="12" applyFont="1" applyBorder="1" applyAlignment="1" applyProtection="1">
      <alignment horizontal="center" vertical="center" wrapText="1"/>
    </xf>
    <xf numFmtId="0" fontId="70" fillId="0" borderId="3" xfId="12" applyFont="1" applyBorder="1" applyAlignment="1" applyProtection="1">
      <alignment horizontal="center" vertical="center" wrapText="1"/>
    </xf>
    <xf numFmtId="0" fontId="70" fillId="0" borderId="0" xfId="12" applyFont="1" applyBorder="1" applyAlignment="1" applyProtection="1">
      <alignment horizontal="center" vertical="center" wrapText="1"/>
    </xf>
    <xf numFmtId="0" fontId="70" fillId="0" borderId="10" xfId="12" applyFont="1" applyBorder="1" applyAlignment="1" applyProtection="1">
      <alignment horizontal="center" vertical="center" wrapText="1"/>
    </xf>
    <xf numFmtId="0" fontId="79" fillId="5" borderId="4" xfId="12" applyFont="1" applyFill="1" applyBorder="1" applyAlignment="1">
      <alignment horizontal="center" vertical="center" wrapText="1"/>
    </xf>
    <xf numFmtId="0" fontId="79" fillId="5" borderId="0" xfId="12" applyFont="1" applyFill="1" applyBorder="1" applyAlignment="1">
      <alignment horizontal="center" vertical="center"/>
    </xf>
    <xf numFmtId="0" fontId="79" fillId="5" borderId="10" xfId="12" applyFont="1" applyFill="1" applyBorder="1" applyAlignment="1">
      <alignment horizontal="center" vertical="center"/>
    </xf>
    <xf numFmtId="0" fontId="79" fillId="5" borderId="4" xfId="12" applyFont="1" applyFill="1" applyBorder="1" applyAlignment="1">
      <alignment horizontal="center" vertical="center"/>
    </xf>
    <xf numFmtId="0" fontId="70" fillId="0" borderId="2" xfId="12" applyFont="1" applyBorder="1" applyAlignment="1" applyProtection="1">
      <alignment horizontal="left" vertical="center" wrapText="1"/>
      <protection locked="0"/>
    </xf>
    <xf numFmtId="0" fontId="70" fillId="0" borderId="3" xfId="12" applyFont="1" applyBorder="1" applyAlignment="1" applyProtection="1">
      <alignment horizontal="left" vertical="center" wrapText="1"/>
      <protection locked="0"/>
    </xf>
    <xf numFmtId="0" fontId="70" fillId="0" borderId="0" xfId="12" applyFont="1" applyBorder="1" applyAlignment="1" applyProtection="1">
      <alignment horizontal="left" vertical="center" wrapText="1"/>
      <protection locked="0"/>
    </xf>
    <xf numFmtId="0" fontId="70" fillId="0" borderId="10" xfId="12" applyFont="1" applyBorder="1" applyAlignment="1" applyProtection="1">
      <alignment horizontal="left" vertical="center" wrapText="1"/>
      <protection locked="0"/>
    </xf>
    <xf numFmtId="0" fontId="70" fillId="0" borderId="6" xfId="12" applyFont="1" applyBorder="1" applyAlignment="1" applyProtection="1">
      <alignment horizontal="left" vertical="center" wrapText="1"/>
      <protection locked="0"/>
    </xf>
    <xf numFmtId="0" fontId="70" fillId="0" borderId="11" xfId="12" applyFont="1" applyBorder="1" applyAlignment="1" applyProtection="1">
      <alignment horizontal="left" vertical="center" wrapText="1"/>
      <protection locked="0"/>
    </xf>
    <xf numFmtId="49" fontId="75" fillId="0" borderId="29" xfId="12" applyNumberFormat="1" applyFont="1" applyBorder="1" applyAlignment="1" applyProtection="1">
      <alignment horizontal="center" vertical="center"/>
      <protection locked="0"/>
    </xf>
    <xf numFmtId="49" fontId="70" fillId="0" borderId="124" xfId="12" applyNumberFormat="1" applyFont="1" applyBorder="1" applyAlignment="1" applyProtection="1">
      <alignment horizontal="center" vertical="center" wrapText="1"/>
      <protection locked="0"/>
    </xf>
    <xf numFmtId="49" fontId="70" fillId="0" borderId="120" xfId="12"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70" fillId="5" borderId="4" xfId="12" applyFont="1" applyFill="1" applyBorder="1" applyAlignment="1">
      <alignment horizontal="center" vertical="top"/>
    </xf>
    <xf numFmtId="0" fontId="70" fillId="5" borderId="0" xfId="12" applyFont="1" applyFill="1" applyBorder="1" applyAlignment="1">
      <alignment horizontal="center" vertical="top"/>
    </xf>
    <xf numFmtId="0" fontId="70" fillId="5" borderId="10" xfId="12" applyFont="1" applyFill="1" applyBorder="1" applyAlignment="1">
      <alignment horizontal="center" vertical="top"/>
    </xf>
    <xf numFmtId="0" fontId="70" fillId="5" borderId="5" xfId="12" applyFont="1" applyFill="1" applyBorder="1" applyAlignment="1">
      <alignment horizontal="center" vertical="top"/>
    </xf>
    <xf numFmtId="0" fontId="70" fillId="5" borderId="6" xfId="12" applyFont="1" applyFill="1" applyBorder="1" applyAlignment="1">
      <alignment horizontal="center" vertical="top"/>
    </xf>
    <xf numFmtId="0" fontId="70" fillId="5" borderId="11" xfId="12" applyFont="1" applyFill="1" applyBorder="1" applyAlignment="1">
      <alignment horizontal="center" vertical="top"/>
    </xf>
    <xf numFmtId="0" fontId="74" fillId="5" borderId="0" xfId="12" applyFont="1" applyFill="1" applyBorder="1" applyAlignment="1">
      <alignment horizontal="center" vertical="center" wrapText="1"/>
    </xf>
    <xf numFmtId="0" fontId="70" fillId="7" borderId="4" xfId="12" applyFont="1" applyFill="1" applyBorder="1" applyAlignment="1">
      <alignment horizontal="left" vertical="center"/>
    </xf>
    <xf numFmtId="0" fontId="70" fillId="7" borderId="0" xfId="12" applyFont="1" applyFill="1" applyBorder="1" applyAlignment="1">
      <alignment horizontal="left" vertical="center"/>
    </xf>
    <xf numFmtId="0" fontId="70" fillId="7" borderId="102" xfId="12" applyFont="1" applyFill="1" applyBorder="1" applyAlignment="1">
      <alignment horizontal="left" vertical="center"/>
    </xf>
    <xf numFmtId="0" fontId="70" fillId="7" borderId="5" xfId="12" applyFont="1" applyFill="1" applyBorder="1" applyAlignment="1">
      <alignment horizontal="left" vertical="center"/>
    </xf>
    <xf numFmtId="0" fontId="70" fillId="7" borderId="6" xfId="12" applyFont="1" applyFill="1" applyBorder="1" applyAlignment="1">
      <alignment horizontal="left" vertical="center"/>
    </xf>
    <xf numFmtId="0" fontId="70" fillId="7" borderId="123" xfId="12" applyFont="1" applyFill="1" applyBorder="1" applyAlignment="1">
      <alignment horizontal="left" vertical="center"/>
    </xf>
    <xf numFmtId="0" fontId="74" fillId="0" borderId="0" xfId="12" applyFont="1" applyBorder="1" applyAlignment="1" applyProtection="1">
      <alignment horizontal="left" vertical="center"/>
      <protection locked="0"/>
    </xf>
    <xf numFmtId="0" fontId="74" fillId="0" borderId="10" xfId="12" applyFont="1" applyBorder="1" applyAlignment="1" applyProtection="1">
      <alignment horizontal="left" vertical="center"/>
      <protection locked="0"/>
    </xf>
    <xf numFmtId="0" fontId="70" fillId="0" borderId="147" xfId="12" applyFont="1" applyBorder="1" applyAlignment="1" applyProtection="1">
      <alignment horizontal="center" vertical="center" wrapText="1"/>
    </xf>
    <xf numFmtId="0" fontId="70" fillId="0" borderId="149" xfId="12" applyFont="1" applyBorder="1" applyAlignment="1" applyProtection="1">
      <alignment horizontal="center" vertical="center" wrapText="1"/>
    </xf>
    <xf numFmtId="0" fontId="70" fillId="0" borderId="151" xfId="12" applyFont="1" applyBorder="1" applyAlignment="1" applyProtection="1">
      <alignment horizontal="center" vertical="center" wrapText="1"/>
    </xf>
    <xf numFmtId="0" fontId="76" fillId="0" borderId="18" xfId="12" applyFont="1" applyBorder="1" applyAlignment="1" applyProtection="1">
      <alignment horizontal="center" vertical="center" wrapText="1"/>
      <protection locked="0"/>
    </xf>
    <xf numFmtId="0" fontId="76" fillId="0" borderId="19" xfId="12" applyFont="1" applyBorder="1" applyAlignment="1" applyProtection="1">
      <alignment horizontal="center" vertical="center" wrapText="1"/>
      <protection locked="0"/>
    </xf>
    <xf numFmtId="0" fontId="76" fillId="0" borderId="0" xfId="12" applyFont="1" applyBorder="1" applyAlignment="1" applyProtection="1">
      <alignment horizontal="center" vertical="center" wrapText="1"/>
      <protection locked="0"/>
    </xf>
    <xf numFmtId="0" fontId="76" fillId="0" borderId="102" xfId="12" applyFont="1" applyBorder="1" applyAlignment="1" applyProtection="1">
      <alignment horizontal="center" vertical="center" wrapText="1"/>
      <protection locked="0"/>
    </xf>
    <xf numFmtId="0" fontId="76" fillId="0" borderId="6" xfId="12" applyFont="1" applyBorder="1" applyAlignment="1" applyProtection="1">
      <alignment horizontal="center" vertical="center" wrapText="1"/>
      <protection locked="0"/>
    </xf>
    <xf numFmtId="0" fontId="76" fillId="0" borderId="123" xfId="12" applyFont="1" applyBorder="1" applyAlignment="1" applyProtection="1">
      <alignment horizontal="center" vertical="center" wrapText="1"/>
      <protection locked="0"/>
    </xf>
    <xf numFmtId="49" fontId="70" fillId="0" borderId="122" xfId="12" applyNumberFormat="1" applyFont="1" applyBorder="1" applyAlignment="1" applyProtection="1">
      <alignment horizontal="center" vertical="center" wrapText="1"/>
      <protection locked="0"/>
    </xf>
    <xf numFmtId="0" fontId="75" fillId="0" borderId="0" xfId="12" applyFont="1" applyBorder="1" applyAlignment="1">
      <alignment horizontal="center" vertical="center" wrapText="1"/>
    </xf>
    <xf numFmtId="0" fontId="70" fillId="6" borderId="19" xfId="12" applyFont="1" applyFill="1" applyBorder="1" applyAlignment="1">
      <alignment horizontal="center" vertical="center" wrapText="1"/>
    </xf>
    <xf numFmtId="0" fontId="70" fillId="6" borderId="102" xfId="12" applyFont="1" applyFill="1" applyBorder="1" applyAlignment="1">
      <alignment horizontal="center" vertical="center" wrapText="1"/>
    </xf>
    <xf numFmtId="0" fontId="70" fillId="5" borderId="17" xfId="12" applyFont="1" applyFill="1" applyBorder="1" applyAlignment="1">
      <alignment horizontal="left" vertical="center" wrapText="1"/>
    </xf>
    <xf numFmtId="0" fontId="70" fillId="5" borderId="18" xfId="12" applyFont="1" applyFill="1" applyBorder="1" applyAlignment="1">
      <alignment horizontal="left" vertical="center" wrapText="1"/>
    </xf>
    <xf numFmtId="0" fontId="70" fillId="5" borderId="106" xfId="12" applyFont="1" applyFill="1" applyBorder="1" applyAlignment="1">
      <alignment horizontal="left" vertical="center" wrapText="1"/>
    </xf>
    <xf numFmtId="0" fontId="74" fillId="0" borderId="110" xfId="12" applyFont="1" applyBorder="1" applyAlignment="1">
      <alignment horizontal="left" vertical="center" wrapText="1"/>
    </xf>
    <xf numFmtId="0" fontId="74" fillId="0" borderId="18" xfId="12" applyFont="1" applyBorder="1" applyAlignment="1">
      <alignment horizontal="left" vertical="center" wrapText="1"/>
    </xf>
    <xf numFmtId="0" fontId="74" fillId="0" borderId="106" xfId="12" applyFont="1" applyBorder="1" applyAlignment="1">
      <alignment horizontal="left" vertical="center" wrapText="1"/>
    </xf>
    <xf numFmtId="0" fontId="70" fillId="5" borderId="110" xfId="12" applyFont="1" applyFill="1" applyBorder="1" applyAlignment="1">
      <alignment horizontal="left" vertical="center" wrapText="1"/>
    </xf>
    <xf numFmtId="0" fontId="70" fillId="0" borderId="110" xfId="12" applyFont="1" applyBorder="1" applyAlignment="1" applyProtection="1">
      <alignment horizontal="center" vertical="center" wrapText="1"/>
      <protection locked="0"/>
    </xf>
    <xf numFmtId="0" fontId="70" fillId="0" borderId="18" xfId="12" applyFont="1" applyBorder="1" applyAlignment="1" applyProtection="1">
      <alignment horizontal="center" vertical="center" wrapText="1"/>
      <protection locked="0"/>
    </xf>
    <xf numFmtId="0" fontId="70" fillId="0" borderId="106" xfId="12" applyFont="1" applyBorder="1" applyAlignment="1" applyProtection="1">
      <alignment horizontal="center" vertical="center" wrapText="1"/>
      <protection locked="0"/>
    </xf>
    <xf numFmtId="0" fontId="70" fillId="0" borderId="4" xfId="12" applyFont="1" applyBorder="1" applyAlignment="1" applyProtection="1">
      <alignment horizontal="center" vertical="center" wrapText="1"/>
      <protection locked="0"/>
    </xf>
    <xf numFmtId="0" fontId="70" fillId="0" borderId="5" xfId="12" applyFont="1" applyBorder="1" applyAlignment="1" applyProtection="1">
      <alignment horizontal="center" vertical="center" wrapText="1"/>
      <protection locked="0"/>
    </xf>
    <xf numFmtId="0" fontId="70" fillId="0" borderId="6" xfId="12" applyFont="1" applyBorder="1" applyAlignment="1" applyProtection="1">
      <alignment horizontal="center" vertical="center" wrapText="1"/>
      <protection locked="0"/>
    </xf>
    <xf numFmtId="0" fontId="70" fillId="0" borderId="11" xfId="12" applyFont="1" applyBorder="1" applyAlignment="1" applyProtection="1">
      <alignment horizontal="center" vertical="center" wrapText="1"/>
      <protection locked="0"/>
    </xf>
    <xf numFmtId="0" fontId="74" fillId="0" borderId="111" xfId="12" applyFont="1" applyBorder="1" applyAlignment="1">
      <alignment horizontal="right" vertical="center" wrapText="1"/>
    </xf>
    <xf numFmtId="0" fontId="74" fillId="0" borderId="112" xfId="12" applyFont="1" applyBorder="1" applyAlignment="1">
      <alignment horizontal="right" vertical="center" wrapText="1"/>
    </xf>
    <xf numFmtId="0" fontId="74" fillId="0" borderId="113" xfId="12" applyFont="1" applyBorder="1" applyAlignment="1">
      <alignment horizontal="right" vertical="center" wrapText="1"/>
    </xf>
    <xf numFmtId="0" fontId="74" fillId="5" borderId="10" xfId="12" applyFont="1" applyFill="1" applyBorder="1" applyAlignment="1">
      <alignment horizontal="center" vertical="center" wrapText="1"/>
    </xf>
    <xf numFmtId="0" fontId="74" fillId="5" borderId="5" xfId="12" applyFont="1" applyFill="1" applyBorder="1" applyAlignment="1">
      <alignment horizontal="center" vertical="center" wrapText="1"/>
    </xf>
    <xf numFmtId="0" fontId="74" fillId="5" borderId="11" xfId="12" applyFont="1" applyFill="1" applyBorder="1" applyAlignment="1">
      <alignment horizontal="center" vertical="center" wrapText="1"/>
    </xf>
    <xf numFmtId="0" fontId="74" fillId="0" borderId="4" xfId="12" applyFont="1" applyBorder="1" applyAlignment="1">
      <alignment horizontal="left" vertical="center"/>
    </xf>
    <xf numFmtId="0" fontId="70" fillId="0" borderId="0" xfId="12" applyFont="1" applyBorder="1" applyAlignment="1">
      <alignment horizontal="center" vertical="top" textRotation="255" wrapText="1"/>
    </xf>
    <xf numFmtId="0" fontId="70" fillId="5" borderId="1" xfId="12" applyFont="1" applyFill="1" applyBorder="1" applyAlignment="1">
      <alignment horizontal="left" vertical="center" wrapText="1"/>
    </xf>
    <xf numFmtId="0" fontId="70" fillId="5" borderId="2" xfId="12" applyFont="1" applyFill="1" applyBorder="1" applyAlignment="1">
      <alignment horizontal="left" vertical="center" wrapText="1"/>
    </xf>
    <xf numFmtId="0" fontId="75" fillId="0" borderId="0" xfId="12" applyFont="1" applyBorder="1" applyAlignment="1">
      <alignment horizontal="center" wrapText="1"/>
    </xf>
    <xf numFmtId="0" fontId="70" fillId="6" borderId="21" xfId="12" applyFont="1" applyFill="1" applyBorder="1" applyAlignment="1">
      <alignment horizontal="center" vertical="center" wrapText="1"/>
    </xf>
    <xf numFmtId="0" fontId="70" fillId="0" borderId="107" xfId="12" applyFont="1" applyBorder="1" applyAlignment="1" applyProtection="1">
      <alignment horizontal="center" vertical="center" wrapText="1"/>
      <protection locked="0"/>
    </xf>
    <xf numFmtId="0" fontId="70" fillId="0" borderId="108" xfId="12" applyFont="1" applyBorder="1" applyAlignment="1" applyProtection="1">
      <alignment horizontal="center" vertical="center" wrapText="1"/>
      <protection locked="0"/>
    </xf>
    <xf numFmtId="0" fontId="70" fillId="0" borderId="114" xfId="12" applyFont="1" applyBorder="1" applyAlignment="1" applyProtection="1">
      <alignment horizontal="center" vertical="center" wrapText="1"/>
      <protection locked="0"/>
    </xf>
    <xf numFmtId="0" fontId="70" fillId="0" borderId="115" xfId="12" applyFont="1" applyBorder="1" applyAlignment="1" applyProtection="1">
      <alignment horizontal="center" vertical="center" wrapText="1"/>
      <protection locked="0"/>
    </xf>
    <xf numFmtId="0" fontId="70" fillId="0" borderId="109" xfId="12" applyFont="1" applyBorder="1" applyAlignment="1" applyProtection="1">
      <alignment horizontal="center" vertical="center" wrapText="1"/>
      <protection locked="0"/>
    </xf>
    <xf numFmtId="0" fontId="70" fillId="0" borderId="116" xfId="12" applyFont="1" applyBorder="1" applyAlignment="1" applyProtection="1">
      <alignment horizontal="center" vertical="center" wrapText="1"/>
      <protection locked="0"/>
    </xf>
    <xf numFmtId="0" fontId="70" fillId="5" borderId="0" xfId="12" applyFont="1" applyFill="1" applyBorder="1" applyAlignment="1">
      <alignment horizontal="left" vertical="center" wrapText="1"/>
    </xf>
    <xf numFmtId="0" fontId="70" fillId="5" borderId="10" xfId="12" applyFont="1" applyFill="1" applyBorder="1" applyAlignment="1">
      <alignment horizontal="left" vertical="center" wrapText="1"/>
    </xf>
    <xf numFmtId="0" fontId="70" fillId="5" borderId="6" xfId="12" applyFont="1" applyFill="1" applyBorder="1" applyAlignment="1">
      <alignment horizontal="left" vertical="center" wrapText="1"/>
    </xf>
    <xf numFmtId="0" fontId="70" fillId="5" borderId="11" xfId="12" applyFont="1" applyFill="1" applyBorder="1" applyAlignment="1">
      <alignment horizontal="left" vertical="center" wrapText="1"/>
    </xf>
    <xf numFmtId="0" fontId="75" fillId="0" borderId="114" xfId="12" applyFont="1" applyBorder="1" applyAlignment="1" applyProtection="1">
      <alignment horizontal="center" vertical="center" wrapText="1"/>
      <protection locked="0"/>
    </xf>
    <xf numFmtId="0" fontId="75" fillId="0" borderId="115" xfId="12" applyFont="1" applyBorder="1" applyAlignment="1" applyProtection="1">
      <alignment horizontal="center" vertical="center" wrapText="1"/>
      <protection locked="0"/>
    </xf>
    <xf numFmtId="0" fontId="75" fillId="0" borderId="128" xfId="12" applyFont="1" applyBorder="1" applyAlignment="1" applyProtection="1">
      <alignment horizontal="center" vertical="center" wrapText="1"/>
      <protection locked="0"/>
    </xf>
    <xf numFmtId="0" fontId="75" fillId="0" borderId="129" xfId="12" applyFont="1" applyBorder="1" applyAlignment="1" applyProtection="1">
      <alignment horizontal="center" vertical="center" wrapText="1"/>
      <protection locked="0"/>
    </xf>
    <xf numFmtId="0" fontId="75" fillId="0" borderId="116" xfId="12" applyFont="1" applyBorder="1" applyAlignment="1" applyProtection="1">
      <alignment horizontal="center" vertical="center" wrapText="1"/>
      <protection locked="0"/>
    </xf>
    <xf numFmtId="0" fontId="75" fillId="0" borderId="130" xfId="12" applyFont="1" applyBorder="1" applyAlignment="1" applyProtection="1">
      <alignment horizontal="center" vertical="center" wrapText="1"/>
      <protection locked="0"/>
    </xf>
    <xf numFmtId="49" fontId="70" fillId="0" borderId="126" xfId="12" applyNumberFormat="1" applyFont="1" applyBorder="1" applyAlignment="1" applyProtection="1">
      <alignment horizontal="center" vertical="center" wrapText="1"/>
      <protection locked="0"/>
    </xf>
    <xf numFmtId="0" fontId="75" fillId="0" borderId="0" xfId="12" applyFont="1" applyBorder="1" applyAlignment="1">
      <alignment horizontal="right" vertical="top" textRotation="255" wrapText="1"/>
    </xf>
    <xf numFmtId="0" fontId="70" fillId="5" borderId="103" xfId="12" applyFont="1" applyFill="1" applyBorder="1" applyAlignment="1">
      <alignment horizontal="left" vertical="center" wrapText="1"/>
    </xf>
    <xf numFmtId="0" fontId="74" fillId="0" borderId="1" xfId="12" applyFont="1" applyBorder="1" applyAlignment="1">
      <alignment horizontal="left" vertical="center" wrapText="1"/>
    </xf>
    <xf numFmtId="0" fontId="74" fillId="0" borderId="2" xfId="12" applyFont="1" applyBorder="1" applyAlignment="1">
      <alignment horizontal="left" vertical="center" wrapText="1"/>
    </xf>
    <xf numFmtId="0" fontId="74" fillId="0" borderId="4" xfId="12" applyFont="1" applyBorder="1" applyAlignment="1">
      <alignment horizontal="left" vertical="center" wrapText="1"/>
    </xf>
    <xf numFmtId="0" fontId="74" fillId="0" borderId="0" xfId="12" applyFont="1" applyBorder="1" applyAlignment="1">
      <alignment horizontal="left" vertical="center" wrapText="1"/>
    </xf>
    <xf numFmtId="0" fontId="74" fillId="0" borderId="131" xfId="12" applyFont="1" applyBorder="1" applyAlignment="1">
      <alignment horizontal="left" vertical="center" wrapText="1"/>
    </xf>
    <xf numFmtId="0" fontId="74" fillId="0" borderId="102" xfId="12" applyFont="1" applyBorder="1" applyAlignment="1">
      <alignment horizontal="left" vertical="center" wrapText="1"/>
    </xf>
    <xf numFmtId="0" fontId="70" fillId="5" borderId="0" xfId="12" applyFont="1" applyFill="1" applyBorder="1" applyAlignment="1">
      <alignment horizontal="center" vertical="center" wrapText="1"/>
    </xf>
    <xf numFmtId="0" fontId="70" fillId="5" borderId="10" xfId="12" applyFont="1" applyFill="1" applyBorder="1" applyAlignment="1">
      <alignment horizontal="center" vertical="center" wrapText="1"/>
    </xf>
    <xf numFmtId="0" fontId="70" fillId="5" borderId="20" xfId="12" applyFont="1" applyFill="1" applyBorder="1" applyAlignment="1">
      <alignment horizontal="center" vertical="center" wrapText="1"/>
    </xf>
    <xf numFmtId="0" fontId="70" fillId="5" borderId="14" xfId="12" applyFont="1" applyFill="1" applyBorder="1" applyAlignment="1">
      <alignment horizontal="center" vertical="center" wrapText="1"/>
    </xf>
    <xf numFmtId="0" fontId="70" fillId="5" borderId="132" xfId="12" applyFont="1" applyFill="1" applyBorder="1" applyAlignment="1">
      <alignment horizontal="center" vertical="center" wrapText="1"/>
    </xf>
    <xf numFmtId="49" fontId="70" fillId="0" borderId="91" xfId="12" applyNumberFormat="1" applyFont="1" applyBorder="1" applyAlignment="1" applyProtection="1">
      <alignment horizontal="center" vertical="center" wrapText="1"/>
      <protection locked="0"/>
    </xf>
    <xf numFmtId="0" fontId="70" fillId="5" borderId="127" xfId="12" applyFont="1" applyFill="1" applyBorder="1" applyAlignment="1">
      <alignment horizontal="center" vertical="center" wrapText="1"/>
    </xf>
    <xf numFmtId="0" fontId="70" fillId="5" borderId="6" xfId="12" applyFont="1" applyFill="1" applyBorder="1" applyAlignment="1">
      <alignment horizontal="center" vertical="center" wrapText="1"/>
    </xf>
    <xf numFmtId="0" fontId="70" fillId="5" borderId="11" xfId="12" applyFont="1" applyFill="1" applyBorder="1" applyAlignment="1">
      <alignment horizontal="center" vertical="center" wrapText="1"/>
    </xf>
    <xf numFmtId="0" fontId="70" fillId="0" borderId="152" xfId="12" applyFont="1" applyBorder="1" applyAlignment="1" applyProtection="1">
      <alignment horizontal="left" vertical="center" wrapText="1"/>
      <protection locked="0"/>
    </xf>
    <xf numFmtId="0" fontId="70" fillId="0" borderId="78" xfId="12" applyFont="1" applyBorder="1" applyAlignment="1" applyProtection="1">
      <alignment horizontal="left" vertical="center" wrapText="1"/>
      <protection locked="0"/>
    </xf>
    <xf numFmtId="0" fontId="70" fillId="0" borderId="153" xfId="12" applyFont="1" applyBorder="1" applyAlignment="1" applyProtection="1">
      <alignment horizontal="left" vertical="center" wrapText="1"/>
      <protection locked="0"/>
    </xf>
    <xf numFmtId="0" fontId="70" fillId="0" borderId="4" xfId="12" applyFont="1" applyBorder="1" applyAlignment="1" applyProtection="1">
      <alignment horizontal="left" vertical="center" wrapText="1"/>
      <protection locked="0"/>
    </xf>
    <xf numFmtId="0" fontId="70" fillId="0" borderId="102" xfId="12" applyFont="1" applyBorder="1" applyAlignment="1" applyProtection="1">
      <alignment horizontal="left" vertical="center" wrapText="1"/>
      <protection locked="0"/>
    </xf>
    <xf numFmtId="0" fontId="70" fillId="0" borderId="133" xfId="12" applyFont="1" applyBorder="1" applyAlignment="1" applyProtection="1">
      <alignment horizontal="left" vertical="center" wrapText="1"/>
      <protection locked="0"/>
    </xf>
    <xf numFmtId="0" fontId="70" fillId="0" borderId="14" xfId="12" applyFont="1" applyBorder="1" applyAlignment="1" applyProtection="1">
      <alignment horizontal="left" vertical="center" wrapText="1"/>
      <protection locked="0"/>
    </xf>
    <xf numFmtId="0" fontId="70" fillId="0" borderId="21" xfId="12" applyFont="1" applyBorder="1" applyAlignment="1" applyProtection="1">
      <alignment horizontal="left" vertical="center" wrapText="1"/>
      <protection locked="0"/>
    </xf>
    <xf numFmtId="0" fontId="70" fillId="5" borderId="104" xfId="12" applyFont="1" applyFill="1" applyBorder="1" applyAlignment="1">
      <alignment horizontal="center" vertical="center" wrapText="1"/>
    </xf>
    <xf numFmtId="0" fontId="70" fillId="5" borderId="105" xfId="12" applyFont="1" applyFill="1" applyBorder="1" applyAlignment="1">
      <alignment horizontal="center" vertical="center" wrapText="1"/>
    </xf>
    <xf numFmtId="0" fontId="70" fillId="0" borderId="104" xfId="12" applyFont="1" applyBorder="1" applyAlignment="1">
      <alignment horizontal="center" vertical="center" wrapText="1"/>
    </xf>
    <xf numFmtId="0" fontId="70" fillId="0" borderId="105" xfId="12" applyFont="1" applyBorder="1" applyAlignment="1">
      <alignment horizontal="center" vertical="center" wrapText="1"/>
    </xf>
    <xf numFmtId="0" fontId="70" fillId="5" borderId="102" xfId="12" applyFont="1" applyFill="1" applyBorder="1" applyAlignment="1">
      <alignment horizontal="center" vertical="center" wrapText="1"/>
    </xf>
    <xf numFmtId="0" fontId="70" fillId="0" borderId="103" xfId="12" applyFont="1" applyBorder="1" applyAlignment="1">
      <alignment vertical="center" wrapText="1"/>
    </xf>
    <xf numFmtId="0" fontId="70" fillId="0" borderId="0" xfId="12" applyFont="1" applyBorder="1" applyAlignment="1">
      <alignment vertical="center" wrapText="1"/>
    </xf>
    <xf numFmtId="0" fontId="70" fillId="0" borderId="102" xfId="12" applyFont="1" applyBorder="1" applyAlignment="1">
      <alignment vertical="center" wrapText="1"/>
    </xf>
    <xf numFmtId="0" fontId="70" fillId="0" borderId="103" xfId="12" applyFont="1" applyBorder="1" applyAlignment="1">
      <alignment horizontal="left" vertical="center" wrapText="1"/>
    </xf>
    <xf numFmtId="0" fontId="70" fillId="0" borderId="0" xfId="12" applyFont="1" applyBorder="1" applyAlignment="1">
      <alignment horizontal="left" vertical="center" wrapText="1"/>
    </xf>
    <xf numFmtId="0" fontId="70" fillId="0" borderId="102" xfId="12" applyFont="1" applyBorder="1" applyAlignment="1">
      <alignment horizontal="left" vertical="center" wrapText="1"/>
    </xf>
    <xf numFmtId="0" fontId="70" fillId="0" borderId="17" xfId="12" applyFont="1" applyBorder="1" applyAlignment="1">
      <alignment horizontal="center" vertical="center" wrapText="1"/>
    </xf>
    <xf numFmtId="0" fontId="70" fillId="0" borderId="18" xfId="12" applyFont="1" applyBorder="1" applyAlignment="1">
      <alignment horizontal="center" vertical="center" wrapText="1"/>
    </xf>
    <xf numFmtId="0" fontId="70" fillId="0" borderId="19" xfId="12" applyFont="1" applyBorder="1" applyAlignment="1">
      <alignment horizontal="center" vertical="center" wrapText="1"/>
    </xf>
    <xf numFmtId="0" fontId="70" fillId="0" borderId="20" xfId="12" applyFont="1" applyBorder="1" applyAlignment="1">
      <alignment horizontal="center" vertical="center" wrapText="1"/>
    </xf>
    <xf numFmtId="0" fontId="70" fillId="0" borderId="14" xfId="12" applyFont="1" applyBorder="1" applyAlignment="1">
      <alignment horizontal="center" vertical="center" wrapText="1"/>
    </xf>
    <xf numFmtId="0" fontId="70" fillId="0" borderId="21" xfId="12" applyFont="1" applyBorder="1" applyAlignment="1">
      <alignment horizontal="center" vertical="center" wrapText="1"/>
    </xf>
    <xf numFmtId="0" fontId="91" fillId="2" borderId="186" xfId="7" applyFont="1" applyFill="1" applyBorder="1" applyAlignment="1" applyProtection="1">
      <alignment horizontal="center" vertical="center"/>
      <protection locked="0"/>
    </xf>
    <xf numFmtId="0" fontId="91" fillId="2" borderId="187" xfId="7" applyFont="1" applyFill="1" applyBorder="1" applyAlignment="1" applyProtection="1">
      <alignment horizontal="center" vertical="center"/>
      <protection locked="0"/>
    </xf>
    <xf numFmtId="0" fontId="70" fillId="0" borderId="12" xfId="12" applyFont="1" applyBorder="1" applyAlignment="1">
      <alignment horizontal="center" vertical="center" wrapText="1"/>
    </xf>
    <xf numFmtId="0" fontId="36" fillId="0" borderId="0" xfId="12" applyFont="1" applyBorder="1" applyAlignment="1">
      <alignment horizontal="right" vertical="center" wrapText="1"/>
    </xf>
    <xf numFmtId="0" fontId="72" fillId="0" borderId="0" xfId="12" applyFont="1" applyBorder="1" applyAlignment="1">
      <alignment horizontal="center" vertical="center" wrapText="1"/>
    </xf>
    <xf numFmtId="0" fontId="70" fillId="0" borderId="34" xfId="12" applyFont="1" applyBorder="1" applyAlignment="1">
      <alignment horizontal="center" vertical="center" wrapText="1"/>
    </xf>
    <xf numFmtId="0" fontId="70" fillId="0" borderId="100" xfId="12" applyFont="1" applyBorder="1" applyAlignment="1">
      <alignment horizontal="center" vertical="center" wrapText="1"/>
    </xf>
    <xf numFmtId="0" fontId="70" fillId="0" borderId="101" xfId="12" applyFont="1" applyBorder="1" applyAlignment="1">
      <alignment horizontal="center" vertical="center" wrapText="1"/>
    </xf>
    <xf numFmtId="0" fontId="70" fillId="0" borderId="33" xfId="12" applyFont="1" applyBorder="1" applyAlignment="1">
      <alignment horizontal="center" vertical="center" wrapText="1"/>
    </xf>
    <xf numFmtId="0" fontId="73" fillId="2" borderId="0" xfId="12" applyFont="1" applyFill="1" applyBorder="1" applyAlignment="1">
      <alignment horizontal="center" vertical="center" textRotation="255" wrapText="1"/>
    </xf>
    <xf numFmtId="0" fontId="70" fillId="4" borderId="19" xfId="12" applyFont="1" applyFill="1" applyBorder="1" applyAlignment="1">
      <alignment horizontal="center" vertical="center" wrapText="1"/>
    </xf>
    <xf numFmtId="0" fontId="70" fillId="4" borderId="102" xfId="12" applyFont="1" applyFill="1" applyBorder="1" applyAlignment="1">
      <alignment horizontal="center" vertical="center" wrapText="1"/>
    </xf>
    <xf numFmtId="0" fontId="70" fillId="4" borderId="21" xfId="12" applyFont="1" applyFill="1" applyBorder="1" applyAlignment="1">
      <alignment horizontal="center" vertical="center" wrapText="1"/>
    </xf>
    <xf numFmtId="0" fontId="74" fillId="0" borderId="17" xfId="12" applyFont="1" applyBorder="1" applyAlignment="1">
      <alignment horizontal="left" vertical="top" wrapText="1"/>
    </xf>
    <xf numFmtId="0" fontId="74" fillId="0" borderId="18" xfId="12" applyFont="1" applyBorder="1" applyAlignment="1">
      <alignment horizontal="left" vertical="top" wrapText="1"/>
    </xf>
    <xf numFmtId="0" fontId="74" fillId="0" borderId="19" xfId="12" applyFont="1" applyBorder="1" applyAlignment="1">
      <alignment horizontal="left" vertical="top" wrapText="1"/>
    </xf>
    <xf numFmtId="0" fontId="74" fillId="0" borderId="103" xfId="12" applyFont="1" applyBorder="1" applyAlignment="1">
      <alignment horizontal="left" vertical="top" wrapText="1"/>
    </xf>
    <xf numFmtId="0" fontId="74" fillId="0" borderId="0" xfId="12" applyFont="1" applyBorder="1" applyAlignment="1">
      <alignment horizontal="left" vertical="top" wrapText="1"/>
    </xf>
    <xf numFmtId="0" fontId="74" fillId="0" borderId="102" xfId="12" applyFont="1" applyBorder="1" applyAlignment="1">
      <alignment horizontal="left" vertical="top" wrapText="1"/>
    </xf>
    <xf numFmtId="0" fontId="75" fillId="5" borderId="1" xfId="12" applyFont="1" applyFill="1" applyBorder="1" applyAlignment="1">
      <alignment horizontal="center" vertical="center" wrapText="1"/>
    </xf>
    <xf numFmtId="0" fontId="75" fillId="5" borderId="2" xfId="12" applyFont="1" applyFill="1" applyBorder="1" applyAlignment="1">
      <alignment horizontal="center" vertical="center" wrapText="1"/>
    </xf>
    <xf numFmtId="0" fontId="75" fillId="5" borderId="3" xfId="12" applyFont="1" applyFill="1" applyBorder="1" applyAlignment="1">
      <alignment horizontal="center" vertical="center" wrapText="1"/>
    </xf>
    <xf numFmtId="0" fontId="75" fillId="5" borderId="4" xfId="12" applyFont="1" applyFill="1" applyBorder="1" applyAlignment="1">
      <alignment horizontal="center" vertical="center" wrapText="1"/>
    </xf>
    <xf numFmtId="0" fontId="75" fillId="5" borderId="0" xfId="12" applyFont="1" applyFill="1" applyBorder="1" applyAlignment="1">
      <alignment horizontal="center" vertical="center" wrapText="1"/>
    </xf>
    <xf numFmtId="0" fontId="75" fillId="5" borderId="10" xfId="12" applyFont="1" applyFill="1" applyBorder="1" applyAlignment="1">
      <alignment horizontal="center" vertical="center" wrapText="1"/>
    </xf>
    <xf numFmtId="0" fontId="75" fillId="5" borderId="5" xfId="12" applyFont="1" applyFill="1" applyBorder="1" applyAlignment="1">
      <alignment horizontal="center" vertical="center" wrapText="1"/>
    </xf>
    <xf numFmtId="0" fontId="75" fillId="5" borderId="6" xfId="12" applyFont="1" applyFill="1" applyBorder="1" applyAlignment="1">
      <alignment horizontal="center" vertical="center" wrapText="1"/>
    </xf>
    <xf numFmtId="0" fontId="75" fillId="5" borderId="11" xfId="12" applyFont="1" applyFill="1" applyBorder="1" applyAlignment="1">
      <alignment horizontal="center" vertical="center" wrapText="1"/>
    </xf>
    <xf numFmtId="0" fontId="70" fillId="0" borderId="1" xfId="12" applyFont="1" applyBorder="1" applyAlignment="1">
      <alignment horizontal="center" vertical="center" wrapText="1"/>
    </xf>
    <xf numFmtId="0" fontId="70" fillId="0" borderId="2" xfId="12" applyFont="1" applyBorder="1" applyAlignment="1">
      <alignment horizontal="center" vertical="center" wrapText="1"/>
    </xf>
    <xf numFmtId="0" fontId="70" fillId="0" borderId="3" xfId="12" applyFont="1" applyBorder="1" applyAlignment="1">
      <alignment horizontal="center" vertical="center" wrapText="1"/>
    </xf>
    <xf numFmtId="0" fontId="70" fillId="0" borderId="4" xfId="12" applyFont="1" applyBorder="1" applyAlignment="1">
      <alignment horizontal="center" vertical="center" wrapText="1"/>
    </xf>
    <xf numFmtId="0" fontId="70" fillId="0" borderId="10" xfId="12" applyFont="1" applyBorder="1" applyAlignment="1">
      <alignment horizontal="center" vertical="center" wrapText="1"/>
    </xf>
    <xf numFmtId="0" fontId="70" fillId="0" borderId="5" xfId="12" applyFont="1" applyBorder="1" applyAlignment="1">
      <alignment horizontal="center" vertical="center" wrapText="1"/>
    </xf>
    <xf numFmtId="0" fontId="70" fillId="0" borderId="6" xfId="12" applyFont="1" applyBorder="1" applyAlignment="1">
      <alignment horizontal="center" vertical="center" wrapText="1"/>
    </xf>
    <xf numFmtId="0" fontId="70" fillId="0" borderId="11" xfId="12" applyFont="1" applyBorder="1" applyAlignment="1">
      <alignment horizontal="center" vertical="center" wrapText="1"/>
    </xf>
    <xf numFmtId="0" fontId="70" fillId="5" borderId="20" xfId="12" applyFont="1" applyFill="1" applyBorder="1" applyAlignment="1">
      <alignment horizontal="center" vertical="top" wrapText="1"/>
    </xf>
    <xf numFmtId="0" fontId="70" fillId="5" borderId="14" xfId="12" applyFont="1" applyFill="1" applyBorder="1" applyAlignment="1">
      <alignment horizontal="center" vertical="top" wrapText="1"/>
    </xf>
    <xf numFmtId="0" fontId="70" fillId="5" borderId="21" xfId="12" applyFont="1" applyFill="1" applyBorder="1" applyAlignment="1">
      <alignment horizontal="center" vertical="top" wrapText="1"/>
    </xf>
    <xf numFmtId="0" fontId="70" fillId="0" borderId="20" xfId="12" applyFont="1" applyBorder="1" applyAlignment="1">
      <alignment horizontal="left" vertical="top" wrapText="1"/>
    </xf>
    <xf numFmtId="0" fontId="70" fillId="0" borderId="14" xfId="12" applyFont="1" applyBorder="1" applyAlignment="1">
      <alignment horizontal="left" vertical="top" wrapText="1"/>
    </xf>
    <xf numFmtId="0" fontId="70" fillId="0" borderId="21" xfId="12" applyFont="1" applyBorder="1" applyAlignment="1">
      <alignment horizontal="left" vertical="top" wrapText="1"/>
    </xf>
    <xf numFmtId="0" fontId="70" fillId="0" borderId="17" xfId="12" applyFont="1" applyBorder="1" applyAlignment="1">
      <alignment horizontal="left" vertical="center" wrapText="1"/>
    </xf>
    <xf numFmtId="0" fontId="70" fillId="0" borderId="18" xfId="12" applyFont="1" applyBorder="1" applyAlignment="1">
      <alignment horizontal="left" vertical="center" wrapText="1"/>
    </xf>
    <xf numFmtId="0" fontId="70" fillId="0" borderId="19" xfId="12" applyFont="1" applyBorder="1" applyAlignment="1">
      <alignment horizontal="left" vertical="center" wrapText="1"/>
    </xf>
    <xf numFmtId="0" fontId="70" fillId="0" borderId="103" xfId="12" applyFont="1" applyBorder="1" applyAlignment="1">
      <alignment horizontal="center" vertical="center" wrapText="1"/>
    </xf>
    <xf numFmtId="0" fontId="70" fillId="0" borderId="102" xfId="12" applyFont="1" applyBorder="1" applyAlignment="1">
      <alignment horizontal="center" vertical="center" wrapText="1"/>
    </xf>
    <xf numFmtId="0" fontId="44" fillId="0" borderId="0" xfId="7" applyFont="1" applyFill="1" applyAlignment="1">
      <alignment horizontal="left" vertical="center" wrapText="1"/>
    </xf>
    <xf numFmtId="0" fontId="45" fillId="0" borderId="62" xfId="7" applyFont="1" applyFill="1" applyBorder="1" applyAlignment="1" applyProtection="1">
      <alignment horizontal="left" vertical="center" wrapText="1"/>
    </xf>
    <xf numFmtId="0" fontId="33" fillId="0" borderId="0" xfId="7" applyFont="1" applyFill="1" applyAlignment="1" applyProtection="1">
      <alignment horizontal="left" vertical="center" wrapText="1"/>
    </xf>
    <xf numFmtId="0" fontId="49" fillId="0" borderId="63" xfId="7" applyFont="1" applyFill="1" applyBorder="1" applyAlignment="1" applyProtection="1">
      <alignment horizontal="left" vertical="center" wrapText="1"/>
    </xf>
    <xf numFmtId="0" fontId="49" fillId="0" borderId="62" xfId="7" applyFont="1" applyFill="1" applyBorder="1" applyAlignment="1" applyProtection="1">
      <alignment horizontal="left" vertical="center" wrapText="1"/>
    </xf>
    <xf numFmtId="0" fontId="49" fillId="0" borderId="61" xfId="7" applyFont="1" applyFill="1" applyBorder="1" applyAlignment="1" applyProtection="1">
      <alignment horizontal="left" vertical="center" wrapText="1"/>
    </xf>
    <xf numFmtId="0" fontId="49" fillId="0" borderId="47" xfId="7" applyFont="1" applyFill="1" applyBorder="1" applyAlignment="1" applyProtection="1">
      <alignment horizontal="left" vertical="center" wrapText="1"/>
    </xf>
    <xf numFmtId="0" fontId="49" fillId="0" borderId="48" xfId="7" applyFont="1" applyFill="1" applyBorder="1" applyAlignment="1" applyProtection="1">
      <alignment horizontal="left" vertical="center" wrapText="1"/>
    </xf>
    <xf numFmtId="0" fontId="49" fillId="0" borderId="49" xfId="7" applyFont="1" applyFill="1" applyBorder="1" applyAlignment="1" applyProtection="1">
      <alignment horizontal="left" vertical="center" wrapText="1"/>
    </xf>
    <xf numFmtId="0" fontId="45" fillId="0" borderId="46" xfId="7" applyFont="1" applyFill="1" applyBorder="1" applyAlignment="1" applyProtection="1">
      <alignment horizontal="center" vertical="center"/>
    </xf>
    <xf numFmtId="0" fontId="45" fillId="0" borderId="8" xfId="7" applyFont="1" applyFill="1" applyBorder="1" applyAlignment="1" applyProtection="1">
      <alignment horizontal="center" vertical="center"/>
    </xf>
    <xf numFmtId="0" fontId="45" fillId="0" borderId="9" xfId="7" applyFont="1" applyFill="1" applyBorder="1" applyAlignment="1" applyProtection="1">
      <alignment horizontal="center" vertical="center"/>
    </xf>
    <xf numFmtId="0" fontId="45" fillId="0" borderId="25" xfId="7" applyFont="1" applyFill="1" applyBorder="1" applyAlignment="1" applyProtection="1">
      <alignment horizontal="center"/>
    </xf>
    <xf numFmtId="0" fontId="45" fillId="0" borderId="26" xfId="7" applyFont="1" applyFill="1" applyBorder="1" applyAlignment="1" applyProtection="1">
      <alignment horizontal="center"/>
    </xf>
    <xf numFmtId="0" fontId="45" fillId="0" borderId="53" xfId="7" applyFont="1" applyFill="1" applyBorder="1" applyAlignment="1" applyProtection="1">
      <alignment horizontal="center"/>
    </xf>
    <xf numFmtId="0" fontId="33" fillId="0" borderId="7" xfId="7" applyFont="1" applyFill="1" applyBorder="1" applyAlignment="1" applyProtection="1">
      <alignment horizontal="center" vertical="center" wrapText="1"/>
    </xf>
    <xf numFmtId="0" fontId="33" fillId="0" borderId="8" xfId="7" applyFont="1" applyFill="1" applyBorder="1" applyAlignment="1" applyProtection="1">
      <alignment horizontal="center" vertical="center" wrapText="1"/>
    </xf>
    <xf numFmtId="0" fontId="33" fillId="0" borderId="9" xfId="7" applyFont="1" applyFill="1" applyBorder="1" applyAlignment="1" applyProtection="1">
      <alignment horizontal="center" vertical="center" wrapText="1"/>
    </xf>
    <xf numFmtId="177" fontId="45" fillId="0" borderId="1" xfId="7" applyNumberFormat="1" applyFont="1" applyFill="1" applyBorder="1" applyAlignment="1" applyProtection="1">
      <alignment horizontal="center" vertical="center" shrinkToFit="1"/>
      <protection locked="0"/>
    </xf>
    <xf numFmtId="177" fontId="45" fillId="0" borderId="2" xfId="7" applyNumberFormat="1" applyFont="1" applyFill="1" applyBorder="1" applyAlignment="1" applyProtection="1">
      <alignment horizontal="center" vertical="center" shrinkToFit="1"/>
      <protection locked="0"/>
    </xf>
    <xf numFmtId="177" fontId="45" fillId="0" borderId="3" xfId="7" applyNumberFormat="1" applyFont="1" applyFill="1" applyBorder="1" applyAlignment="1" applyProtection="1">
      <alignment horizontal="center" vertical="center" shrinkToFit="1"/>
      <protection locked="0"/>
    </xf>
    <xf numFmtId="177" fontId="45" fillId="0" borderId="5" xfId="7" applyNumberFormat="1" applyFont="1" applyFill="1" applyBorder="1" applyAlignment="1" applyProtection="1">
      <alignment horizontal="center" vertical="center" shrinkToFit="1"/>
      <protection locked="0"/>
    </xf>
    <xf numFmtId="177" fontId="45" fillId="0" borderId="6" xfId="7" applyNumberFormat="1" applyFont="1" applyFill="1" applyBorder="1" applyAlignment="1" applyProtection="1">
      <alignment horizontal="center" vertical="center" shrinkToFit="1"/>
      <protection locked="0"/>
    </xf>
    <xf numFmtId="177" fontId="45" fillId="0" borderId="11" xfId="7" applyNumberFormat="1" applyFont="1" applyFill="1" applyBorder="1" applyAlignment="1" applyProtection="1">
      <alignment horizontal="center" vertical="center" shrinkToFit="1"/>
      <protection locked="0"/>
    </xf>
    <xf numFmtId="0" fontId="49" fillId="0" borderId="64" xfId="7" applyFont="1" applyFill="1" applyBorder="1" applyAlignment="1" applyProtection="1">
      <alignment horizontal="left" vertical="center" wrapText="1"/>
    </xf>
    <xf numFmtId="0" fontId="49" fillId="0" borderId="24" xfId="7" applyFont="1" applyFill="1" applyBorder="1" applyAlignment="1" applyProtection="1">
      <alignment horizontal="left" vertical="center" wrapText="1"/>
    </xf>
    <xf numFmtId="0" fontId="49" fillId="0" borderId="36" xfId="7" applyFont="1" applyFill="1" applyBorder="1" applyAlignment="1" applyProtection="1">
      <alignment horizontal="left" vertical="center" wrapText="1"/>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Border="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pplyProtection="1">
      <alignment horizontal="left" vertical="center"/>
      <protection locked="0"/>
    </xf>
    <xf numFmtId="0" fontId="8" fillId="0" borderId="56" xfId="9" applyFont="1" applyBorder="1" applyAlignment="1" applyProtection="1">
      <alignment horizontal="left" vertical="center"/>
      <protection locked="0"/>
    </xf>
    <xf numFmtId="0" fontId="8" fillId="0" borderId="47" xfId="9" applyFont="1" applyBorder="1" applyAlignment="1" applyProtection="1">
      <alignment horizontal="center" vertical="center" wrapText="1"/>
      <protection locked="0"/>
    </xf>
    <xf numFmtId="0" fontId="8" fillId="0" borderId="56" xfId="9" applyFont="1" applyBorder="1" applyAlignment="1" applyProtection="1">
      <alignment horizontal="center" vertical="center"/>
      <protection locked="0"/>
    </xf>
    <xf numFmtId="0" fontId="8" fillId="0" borderId="47" xfId="9" applyFont="1" applyBorder="1" applyAlignment="1" applyProtection="1">
      <alignment horizontal="left" vertical="center"/>
      <protection locked="0"/>
    </xf>
    <xf numFmtId="0" fontId="8" fillId="0" borderId="49" xfId="9" applyFont="1" applyBorder="1" applyAlignment="1" applyProtection="1">
      <alignment horizontal="lef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Border="1" applyAlignment="1">
      <alignment horizontal="center" vertical="center"/>
    </xf>
    <xf numFmtId="0" fontId="66" fillId="3" borderId="68" xfId="9" applyFont="1" applyFill="1" applyBorder="1" applyAlignment="1">
      <alignment horizontal="center" vertical="center"/>
    </xf>
    <xf numFmtId="0" fontId="66" fillId="3" borderId="69" xfId="9" applyFont="1" applyFill="1" applyBorder="1" applyAlignment="1">
      <alignment horizontal="center" vertical="center"/>
    </xf>
    <xf numFmtId="0" fontId="66"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35" xfId="9" applyFont="1" applyBorder="1" applyAlignment="1">
      <alignment horizontal="center" vertical="center" shrinkToFit="1"/>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Border="1" applyAlignment="1">
      <alignment horizontal="righ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Border="1" applyAlignment="1">
      <alignment horizontal="left" vertical="center" wrapText="1"/>
    </xf>
    <xf numFmtId="0" fontId="16" fillId="0" borderId="60" xfId="9" applyFont="1" applyBorder="1" applyAlignment="1">
      <alignment horizontal="left" vertical="center" wrapText="1"/>
    </xf>
    <xf numFmtId="0" fontId="68" fillId="0" borderId="59" xfId="9" applyFont="1" applyBorder="1" applyAlignment="1">
      <alignment horizontal="left" vertical="center"/>
    </xf>
    <xf numFmtId="0" fontId="68" fillId="0" borderId="0" xfId="9" applyFont="1" applyBorder="1" applyAlignment="1">
      <alignment horizontal="left" vertical="center"/>
    </xf>
    <xf numFmtId="0" fontId="68"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Border="1" applyAlignment="1">
      <alignment horizontal="left" vertical="center"/>
    </xf>
    <xf numFmtId="0" fontId="16" fillId="0" borderId="60" xfId="9" applyFont="1" applyBorder="1" applyAlignment="1">
      <alignment horizontal="left"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4 3" xfId="15"/>
    <cellStyle name="標準 5" xfId="6"/>
    <cellStyle name="標準 6" xfId="7"/>
    <cellStyle name="標準 7" xfId="9"/>
    <cellStyle name="標準 8" xfId="12"/>
  </cellStyles>
  <dxfs count="15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90964</xdr:colOff>
      <xdr:row>35</xdr:row>
      <xdr:rowOff>35719</xdr:rowOff>
    </xdr:from>
    <xdr:to>
      <xdr:col>20</xdr:col>
      <xdr:colOff>83345</xdr:colOff>
      <xdr:row>55</xdr:row>
      <xdr:rowOff>817340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 y="10287000"/>
          <a:ext cx="7374256" cy="4543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37" customFormat="1" ht="30" customHeight="1">
      <c r="A1" s="339" t="s">
        <v>309</v>
      </c>
    </row>
    <row r="2" spans="1:8" s="337" customFormat="1" ht="39.950000000000003" customHeight="1">
      <c r="A2" s="338"/>
    </row>
    <row r="3" spans="1:8" s="337" customFormat="1" ht="39.950000000000003" customHeight="1">
      <c r="A3" s="462" t="str">
        <f>HYPERLINK("①共済資格!A1", "①（短期組合員用）共済組合資格取得届 ")</f>
        <v xml:space="preserve">①（短期組合員用）共済組合資格取得届 </v>
      </c>
      <c r="B3" s="462"/>
      <c r="C3" s="462"/>
      <c r="D3" s="462"/>
      <c r="E3" s="462"/>
      <c r="F3" s="462"/>
      <c r="G3" s="462"/>
      <c r="H3" s="462"/>
    </row>
    <row r="4" spans="1:8" s="337" customFormat="1" ht="39.950000000000003" customHeight="1">
      <c r="A4" s="462" t="str">
        <f>HYPERLINK("②雇用保険!A1", "②（短期組合員用）雇用保険被保険者資格取得届")</f>
        <v>②（短期組合員用）雇用保険被保険者資格取得届</v>
      </c>
      <c r="B4" s="462"/>
      <c r="C4" s="462"/>
      <c r="D4" s="462"/>
      <c r="E4" s="462"/>
      <c r="F4" s="462"/>
      <c r="G4" s="462"/>
      <c r="H4" s="462"/>
    </row>
    <row r="5" spans="1:8" s="337" customFormat="1" ht="39.950000000000003" customHeight="1">
      <c r="A5" s="462" t="str">
        <f>HYPERLINK("③被扶養者申告書!A1", "③（短期組合員用）被扶養者等申告書")</f>
        <v>③（短期組合員用）被扶養者等申告書</v>
      </c>
      <c r="B5" s="462"/>
      <c r="C5" s="462"/>
      <c r="D5" s="462"/>
      <c r="E5" s="462"/>
      <c r="F5" s="462"/>
      <c r="G5" s="462"/>
      <c r="H5" s="462"/>
    </row>
    <row r="6" spans="1:8" s="337" customFormat="1" ht="39.950000000000003" customHeight="1">
      <c r="A6" s="462" t="str">
        <f>HYPERLINK("④居所登録届!A1", "④（短期組合員用）居所登録届")</f>
        <v>④（短期組合員用）居所登録届</v>
      </c>
      <c r="B6" s="462"/>
      <c r="C6" s="462"/>
      <c r="D6" s="462"/>
      <c r="E6" s="462"/>
      <c r="F6" s="462"/>
      <c r="G6" s="462"/>
      <c r="H6" s="462"/>
    </row>
    <row r="7" spans="1:8" s="337" customFormat="1" ht="39.950000000000003" customHeight="1">
      <c r="A7" s="462" t="str">
        <f>HYPERLINK("⑤扶養申立書!A1", "⑤（短期組合員用）扶養申立書")</f>
        <v>⑤（短期組合員用）扶養申立書</v>
      </c>
      <c r="B7" s="462"/>
      <c r="C7" s="462"/>
      <c r="D7" s="462"/>
      <c r="E7" s="462"/>
      <c r="F7" s="462"/>
      <c r="G7" s="462"/>
      <c r="H7" s="462"/>
    </row>
    <row r="8" spans="1:8" s="337" customFormat="1" ht="39.950000000000003" customHeight="1">
      <c r="A8" s="462" t="str">
        <f>HYPERLINK("⑥共同扶養申立書!A1", "⑥（短期組合員用）夫婦共同扶養申立書")</f>
        <v>⑥（短期組合員用）夫婦共同扶養申立書</v>
      </c>
      <c r="B8" s="462"/>
      <c r="C8" s="462"/>
      <c r="D8" s="462"/>
      <c r="E8" s="462"/>
      <c r="F8" s="462"/>
      <c r="G8" s="462"/>
      <c r="H8" s="462"/>
    </row>
    <row r="9" spans="1:8" s="337" customFormat="1" ht="39.950000000000003" customHeight="1">
      <c r="A9" s="462" t="str">
        <f>HYPERLINK("⑦第3号被保険者届!A1", "⑦（短期組合員用）第３号被保険者関係届 ")</f>
        <v xml:space="preserve">⑦（短期組合員用）第３号被保険者関係届 </v>
      </c>
      <c r="B9" s="462"/>
      <c r="C9" s="462"/>
      <c r="D9" s="462"/>
      <c r="E9" s="462"/>
      <c r="F9" s="462"/>
      <c r="G9" s="462"/>
      <c r="H9" s="462"/>
    </row>
    <row r="10" spans="1:8" s="337" customFormat="1" ht="39.950000000000003" customHeight="1">
      <c r="A10" s="462" t="str">
        <f>HYPERLINK("雇用保険申立書!A1", "（短期組合員用）雇用保険申立書 ")</f>
        <v xml:space="preserve">（短期組合員用）雇用保険申立書 </v>
      </c>
      <c r="B10" s="462"/>
      <c r="C10" s="462"/>
      <c r="D10" s="462"/>
      <c r="E10" s="462"/>
      <c r="F10" s="462"/>
      <c r="G10" s="462"/>
      <c r="H10" s="462"/>
    </row>
    <row r="11" spans="1:8" s="337" customFormat="1" ht="39.950000000000003" customHeight="1">
      <c r="A11" s="462" t="str">
        <f>HYPERLINK("給与証明書!A1", "（参考様式）給与証明書 ")</f>
        <v xml:space="preserve">（参考様式）給与証明書 </v>
      </c>
      <c r="B11" s="462"/>
      <c r="C11" s="462"/>
      <c r="D11" s="462"/>
      <c r="E11" s="462"/>
      <c r="F11" s="462"/>
      <c r="G11" s="462"/>
      <c r="H11" s="462"/>
    </row>
    <row r="12" spans="1:8" ht="39.950000000000003" customHeight="1">
      <c r="A12" s="342"/>
    </row>
    <row r="13" spans="1:8" ht="39.950000000000003" customHeight="1"/>
    <row r="14" spans="1:8" ht="39.950000000000003" customHeight="1"/>
  </sheetData>
  <sheetProtection algorithmName="SHA-512" hashValue="gATggmkiqlXcc3gkP6JwbW2rD69/4x1zC/pCySRZcG41x2L1YMa+FM2ZKAwl/dI0YYQ7jg+uejYgIcd2djZJYg==" saltValue="v/Uwr1ugrp3xHRvRCbXWuA=="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583" t="s">
        <v>135</v>
      </c>
      <c r="B1" s="583"/>
      <c r="C1" s="583"/>
      <c r="D1" s="583"/>
      <c r="E1" s="583"/>
      <c r="F1" s="583"/>
      <c r="G1" s="583"/>
      <c r="H1" s="583"/>
      <c r="I1" s="583"/>
      <c r="J1" s="583"/>
      <c r="K1" s="583"/>
      <c r="L1" s="583"/>
      <c r="M1" s="583"/>
      <c r="N1" s="583"/>
      <c r="O1" s="583"/>
      <c r="P1" s="583"/>
      <c r="Q1" s="583"/>
      <c r="R1" s="583"/>
      <c r="S1" s="583"/>
      <c r="T1" s="583"/>
      <c r="U1" s="545"/>
      <c r="V1" s="545"/>
      <c r="W1" s="545"/>
      <c r="X1" s="545"/>
      <c r="Y1" s="545"/>
      <c r="Z1" s="545"/>
      <c r="AA1" s="545"/>
      <c r="AB1" s="545"/>
      <c r="AC1" s="545"/>
      <c r="AD1" s="29"/>
      <c r="AE1" s="29"/>
      <c r="AF1" s="29"/>
      <c r="AG1" s="29"/>
      <c r="AH1" s="29" t="s">
        <v>8</v>
      </c>
      <c r="AI1" s="30"/>
      <c r="AJ1" s="30"/>
      <c r="AK1" s="30"/>
      <c r="AL1" s="30"/>
      <c r="AM1" s="30"/>
      <c r="AN1" s="30"/>
      <c r="AO1" s="30"/>
      <c r="AP1" s="30"/>
      <c r="AQ1" s="584"/>
      <c r="AR1" s="584"/>
      <c r="AS1" s="584"/>
      <c r="AT1" s="584"/>
      <c r="AU1" s="584"/>
      <c r="AV1" s="584"/>
      <c r="AW1" s="584"/>
      <c r="AX1" s="584"/>
      <c r="AY1" s="584"/>
      <c r="AZ1" s="584"/>
      <c r="BA1" s="584"/>
      <c r="BB1" s="584"/>
      <c r="BC1" s="584"/>
      <c r="BD1" s="584"/>
      <c r="BE1" s="584"/>
    </row>
    <row r="2" spans="1:74" ht="13.5" customHeight="1">
      <c r="A2" s="583"/>
      <c r="B2" s="583"/>
      <c r="C2" s="583"/>
      <c r="D2" s="583"/>
      <c r="E2" s="583"/>
      <c r="F2" s="583"/>
      <c r="G2" s="583"/>
      <c r="H2" s="583"/>
      <c r="I2" s="583"/>
      <c r="J2" s="583"/>
      <c r="K2" s="583"/>
      <c r="L2" s="583"/>
      <c r="M2" s="583"/>
      <c r="N2" s="583"/>
      <c r="O2" s="583"/>
      <c r="P2" s="583"/>
      <c r="Q2" s="583"/>
      <c r="R2" s="583"/>
      <c r="S2" s="583"/>
      <c r="T2" s="583"/>
      <c r="U2" s="545"/>
      <c r="V2" s="545"/>
      <c r="W2" s="545"/>
      <c r="X2" s="545"/>
      <c r="Y2" s="545"/>
      <c r="Z2" s="545"/>
      <c r="AA2" s="545"/>
      <c r="AB2" s="545"/>
      <c r="AC2" s="545"/>
      <c r="AD2" s="45"/>
      <c r="AE2" s="45"/>
      <c r="AF2" s="387"/>
      <c r="AG2" s="388"/>
      <c r="AH2" s="554" t="s">
        <v>6</v>
      </c>
      <c r="AI2" s="555"/>
      <c r="AJ2" s="555"/>
      <c r="AK2" s="556"/>
      <c r="AL2" s="554" t="s">
        <v>5</v>
      </c>
      <c r="AM2" s="555"/>
      <c r="AN2" s="555"/>
      <c r="AO2" s="556"/>
      <c r="AP2" s="554" t="s">
        <v>4</v>
      </c>
      <c r="AQ2" s="555"/>
      <c r="AR2" s="555"/>
      <c r="AS2" s="556"/>
      <c r="AT2" s="554" t="s">
        <v>7</v>
      </c>
      <c r="AU2" s="555"/>
      <c r="AV2" s="555"/>
      <c r="AW2" s="555"/>
      <c r="AX2" s="555"/>
      <c r="AY2" s="555"/>
      <c r="AZ2" s="555"/>
      <c r="BA2" s="555"/>
      <c r="BB2" s="555"/>
      <c r="BC2" s="555"/>
      <c r="BD2" s="555"/>
      <c r="BE2" s="556"/>
    </row>
    <row r="3" spans="1:74" ht="51.75" customHeight="1">
      <c r="A3" s="582" t="s">
        <v>156</v>
      </c>
      <c r="B3" s="582"/>
      <c r="C3" s="582"/>
      <c r="D3" s="582"/>
      <c r="E3" s="582"/>
      <c r="F3" s="582"/>
      <c r="G3" s="582"/>
      <c r="H3" s="582"/>
      <c r="I3" s="582"/>
      <c r="J3" s="582"/>
      <c r="K3" s="582"/>
      <c r="L3" s="582"/>
      <c r="M3" s="582"/>
      <c r="N3" s="582"/>
      <c r="O3" s="582"/>
      <c r="P3" s="582"/>
      <c r="Q3" s="582"/>
      <c r="R3" s="582"/>
      <c r="S3" s="582"/>
      <c r="T3" s="582"/>
      <c r="U3" s="31"/>
      <c r="V3" s="31"/>
      <c r="W3" s="31"/>
      <c r="X3" s="31"/>
      <c r="Y3" s="31"/>
      <c r="Z3" s="31"/>
      <c r="AA3" s="31"/>
      <c r="AB3" s="31"/>
      <c r="AC3" s="31"/>
      <c r="AD3" s="31"/>
      <c r="AE3" s="31"/>
      <c r="AF3" s="31"/>
      <c r="AG3" s="29"/>
      <c r="AH3" s="554"/>
      <c r="AI3" s="555"/>
      <c r="AJ3" s="555"/>
      <c r="AK3" s="556"/>
      <c r="AL3" s="554"/>
      <c r="AM3" s="555"/>
      <c r="AN3" s="555"/>
      <c r="AO3" s="556"/>
      <c r="AP3" s="554"/>
      <c r="AQ3" s="555"/>
      <c r="AR3" s="555"/>
      <c r="AS3" s="556"/>
      <c r="AT3" s="554"/>
      <c r="AU3" s="555"/>
      <c r="AV3" s="555"/>
      <c r="AW3" s="555"/>
      <c r="AX3" s="555"/>
      <c r="AY3" s="555"/>
      <c r="AZ3" s="555"/>
      <c r="BA3" s="555"/>
      <c r="BB3" s="555"/>
      <c r="BC3" s="555"/>
      <c r="BD3" s="555"/>
      <c r="BE3" s="556"/>
      <c r="BH3" s="3"/>
      <c r="BI3" s="1"/>
    </row>
    <row r="4" spans="1:74" ht="12.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85"/>
      <c r="AH4" s="32"/>
      <c r="AI4" s="32"/>
      <c r="AJ4" s="32"/>
      <c r="AK4" s="32"/>
      <c r="AL4" s="32"/>
      <c r="AM4" s="32"/>
      <c r="AN4" s="32"/>
      <c r="AO4" s="32"/>
      <c r="AP4" s="32"/>
      <c r="AQ4" s="32"/>
      <c r="AR4" s="32"/>
      <c r="AS4" s="32"/>
      <c r="AT4" s="32"/>
      <c r="AU4" s="32"/>
      <c r="AV4" s="32"/>
      <c r="AW4" s="32"/>
      <c r="AX4" s="32"/>
      <c r="AY4" s="32"/>
      <c r="AZ4" s="32"/>
      <c r="BA4" s="32"/>
      <c r="BB4" s="32"/>
      <c r="BC4" s="32"/>
      <c r="BD4" s="32"/>
      <c r="BE4" s="32"/>
      <c r="BF4" s="14"/>
      <c r="BI4" s="3"/>
    </row>
    <row r="5" spans="1:74" ht="8.25" customHeight="1">
      <c r="A5" s="529" t="s">
        <v>53</v>
      </c>
      <c r="B5" s="530"/>
      <c r="C5" s="530"/>
      <c r="D5" s="530"/>
      <c r="E5" s="530"/>
      <c r="F5" s="530"/>
      <c r="G5" s="530"/>
      <c r="H5" s="531"/>
      <c r="I5" s="535"/>
      <c r="J5" s="536"/>
      <c r="K5" s="536"/>
      <c r="L5" s="536"/>
      <c r="M5" s="536"/>
      <c r="N5" s="536"/>
      <c r="O5" s="536"/>
      <c r="P5" s="536"/>
      <c r="Q5" s="536"/>
      <c r="R5" s="536"/>
      <c r="S5" s="536"/>
      <c r="T5" s="536"/>
      <c r="U5" s="536"/>
      <c r="V5" s="536"/>
      <c r="W5" s="536"/>
      <c r="X5" s="536"/>
      <c r="Y5" s="536"/>
      <c r="Z5" s="536"/>
      <c r="AA5" s="537"/>
      <c r="AB5" s="541" t="s">
        <v>12</v>
      </c>
      <c r="AC5" s="542"/>
      <c r="AD5" s="543"/>
      <c r="AE5" s="466" t="s">
        <v>3</v>
      </c>
      <c r="AF5" s="467"/>
      <c r="AG5" s="467"/>
      <c r="AH5" s="467"/>
      <c r="AI5" s="468"/>
      <c r="AJ5" s="548"/>
      <c r="AK5" s="548"/>
      <c r="AL5" s="548"/>
      <c r="AM5" s="548"/>
      <c r="AN5" s="548"/>
      <c r="AO5" s="548"/>
      <c r="AP5" s="548"/>
      <c r="AQ5" s="548"/>
      <c r="AR5" s="548"/>
      <c r="AS5" s="548"/>
      <c r="AT5" s="548"/>
      <c r="AU5" s="548"/>
      <c r="AV5" s="548"/>
      <c r="AW5" s="548"/>
      <c r="AX5" s="549" t="s">
        <v>403</v>
      </c>
      <c r="AY5" s="549"/>
      <c r="AZ5" s="549"/>
      <c r="BA5" s="549"/>
      <c r="BB5" s="502"/>
      <c r="BC5" s="502"/>
      <c r="BD5" s="502"/>
      <c r="BE5" s="502"/>
      <c r="BF5" s="513"/>
      <c r="BI5" s="9"/>
    </row>
    <row r="6" spans="1:74" ht="8.25" customHeight="1">
      <c r="A6" s="532"/>
      <c r="B6" s="533"/>
      <c r="C6" s="533"/>
      <c r="D6" s="533"/>
      <c r="E6" s="533"/>
      <c r="F6" s="533"/>
      <c r="G6" s="533"/>
      <c r="H6" s="534"/>
      <c r="I6" s="538"/>
      <c r="J6" s="539"/>
      <c r="K6" s="539"/>
      <c r="L6" s="539"/>
      <c r="M6" s="539"/>
      <c r="N6" s="539"/>
      <c r="O6" s="539"/>
      <c r="P6" s="539"/>
      <c r="Q6" s="539"/>
      <c r="R6" s="539"/>
      <c r="S6" s="539"/>
      <c r="T6" s="539"/>
      <c r="U6" s="539"/>
      <c r="V6" s="539"/>
      <c r="W6" s="539"/>
      <c r="X6" s="539"/>
      <c r="Y6" s="539"/>
      <c r="Z6" s="539"/>
      <c r="AA6" s="540"/>
      <c r="AB6" s="544"/>
      <c r="AC6" s="545"/>
      <c r="AD6" s="546"/>
      <c r="AE6" s="547"/>
      <c r="AF6" s="470"/>
      <c r="AG6" s="470"/>
      <c r="AH6" s="470"/>
      <c r="AI6" s="497"/>
      <c r="AJ6" s="548"/>
      <c r="AK6" s="548"/>
      <c r="AL6" s="548"/>
      <c r="AM6" s="548"/>
      <c r="AN6" s="548"/>
      <c r="AO6" s="548"/>
      <c r="AP6" s="548"/>
      <c r="AQ6" s="548"/>
      <c r="AR6" s="548"/>
      <c r="AS6" s="548"/>
      <c r="AT6" s="548"/>
      <c r="AU6" s="548"/>
      <c r="AV6" s="548"/>
      <c r="AW6" s="548"/>
      <c r="AX6" s="549"/>
      <c r="AY6" s="549"/>
      <c r="AZ6" s="549"/>
      <c r="BA6" s="549"/>
      <c r="BB6" s="502"/>
      <c r="BC6" s="502"/>
      <c r="BD6" s="502"/>
      <c r="BE6" s="502"/>
      <c r="BF6" s="513"/>
      <c r="BI6" s="9"/>
      <c r="BJ6" s="9"/>
    </row>
    <row r="7" spans="1:74" ht="12.75" customHeight="1">
      <c r="A7" s="473" t="s">
        <v>11</v>
      </c>
      <c r="B7" s="473"/>
      <c r="C7" s="473"/>
      <c r="D7" s="473"/>
      <c r="E7" s="473"/>
      <c r="F7" s="473"/>
      <c r="G7" s="473"/>
      <c r="H7" s="473"/>
      <c r="I7" s="514"/>
      <c r="J7" s="515"/>
      <c r="K7" s="515"/>
      <c r="L7" s="515"/>
      <c r="M7" s="515"/>
      <c r="N7" s="515"/>
      <c r="O7" s="515"/>
      <c r="P7" s="515"/>
      <c r="Q7" s="515"/>
      <c r="R7" s="515"/>
      <c r="S7" s="515"/>
      <c r="T7" s="515"/>
      <c r="U7" s="515"/>
      <c r="V7" s="515"/>
      <c r="W7" s="515"/>
      <c r="X7" s="515"/>
      <c r="Y7" s="515"/>
      <c r="Z7" s="515"/>
      <c r="AA7" s="516"/>
      <c r="AB7" s="520"/>
      <c r="AC7" s="521"/>
      <c r="AD7" s="522"/>
      <c r="AE7" s="547"/>
      <c r="AF7" s="470"/>
      <c r="AG7" s="470"/>
      <c r="AH7" s="470"/>
      <c r="AI7" s="497"/>
      <c r="AJ7" s="548"/>
      <c r="AK7" s="548"/>
      <c r="AL7" s="548"/>
      <c r="AM7" s="548"/>
      <c r="AN7" s="548"/>
      <c r="AO7" s="548"/>
      <c r="AP7" s="548"/>
      <c r="AQ7" s="548"/>
      <c r="AR7" s="548"/>
      <c r="AS7" s="548"/>
      <c r="AT7" s="548"/>
      <c r="AU7" s="548"/>
      <c r="AV7" s="548"/>
      <c r="AW7" s="548"/>
      <c r="AX7" s="549"/>
      <c r="AY7" s="549"/>
      <c r="AZ7" s="549"/>
      <c r="BA7" s="549"/>
      <c r="BB7" s="502"/>
      <c r="BC7" s="502"/>
      <c r="BD7" s="502"/>
      <c r="BE7" s="502"/>
      <c r="BF7" s="513"/>
      <c r="BI7" s="9"/>
      <c r="BJ7" s="9"/>
    </row>
    <row r="8" spans="1:74" ht="12.75" customHeight="1">
      <c r="A8" s="474"/>
      <c r="B8" s="474"/>
      <c r="C8" s="474"/>
      <c r="D8" s="474"/>
      <c r="E8" s="474"/>
      <c r="F8" s="474"/>
      <c r="G8" s="474"/>
      <c r="H8" s="474"/>
      <c r="I8" s="514"/>
      <c r="J8" s="515"/>
      <c r="K8" s="515"/>
      <c r="L8" s="515"/>
      <c r="M8" s="515"/>
      <c r="N8" s="515"/>
      <c r="O8" s="515"/>
      <c r="P8" s="515"/>
      <c r="Q8" s="515"/>
      <c r="R8" s="515"/>
      <c r="S8" s="515"/>
      <c r="T8" s="515"/>
      <c r="U8" s="515"/>
      <c r="V8" s="515"/>
      <c r="W8" s="515"/>
      <c r="X8" s="515"/>
      <c r="Y8" s="515"/>
      <c r="Z8" s="515"/>
      <c r="AA8" s="516"/>
      <c r="AB8" s="523"/>
      <c r="AC8" s="524"/>
      <c r="AD8" s="525"/>
      <c r="AE8" s="547"/>
      <c r="AF8" s="470"/>
      <c r="AG8" s="470"/>
      <c r="AH8" s="470"/>
      <c r="AI8" s="497"/>
      <c r="AJ8" s="548"/>
      <c r="AK8" s="548"/>
      <c r="AL8" s="548"/>
      <c r="AM8" s="548"/>
      <c r="AN8" s="548"/>
      <c r="AO8" s="548"/>
      <c r="AP8" s="548"/>
      <c r="AQ8" s="548"/>
      <c r="AR8" s="548"/>
      <c r="AS8" s="548"/>
      <c r="AT8" s="548"/>
      <c r="AU8" s="548"/>
      <c r="AV8" s="548"/>
      <c r="AW8" s="548"/>
      <c r="AX8" s="549"/>
      <c r="AY8" s="549"/>
      <c r="AZ8" s="549"/>
      <c r="BA8" s="549"/>
      <c r="BB8" s="502"/>
      <c r="BC8" s="502"/>
      <c r="BD8" s="502"/>
      <c r="BE8" s="502"/>
      <c r="BF8" s="513"/>
    </row>
    <row r="9" spans="1:74" ht="10.5" customHeight="1">
      <c r="A9" s="474"/>
      <c r="B9" s="474"/>
      <c r="C9" s="474"/>
      <c r="D9" s="474"/>
      <c r="E9" s="474"/>
      <c r="F9" s="474"/>
      <c r="G9" s="474"/>
      <c r="H9" s="474"/>
      <c r="I9" s="517"/>
      <c r="J9" s="518"/>
      <c r="K9" s="518"/>
      <c r="L9" s="518"/>
      <c r="M9" s="518"/>
      <c r="N9" s="518"/>
      <c r="O9" s="518"/>
      <c r="P9" s="518"/>
      <c r="Q9" s="518"/>
      <c r="R9" s="518"/>
      <c r="S9" s="518"/>
      <c r="T9" s="518"/>
      <c r="U9" s="518"/>
      <c r="V9" s="518"/>
      <c r="W9" s="518"/>
      <c r="X9" s="518"/>
      <c r="Y9" s="518"/>
      <c r="Z9" s="518"/>
      <c r="AA9" s="519"/>
      <c r="AB9" s="526"/>
      <c r="AC9" s="527"/>
      <c r="AD9" s="528"/>
      <c r="AE9" s="463"/>
      <c r="AF9" s="464"/>
      <c r="AG9" s="464"/>
      <c r="AH9" s="464"/>
      <c r="AI9" s="465"/>
      <c r="AJ9" s="548"/>
      <c r="AK9" s="548"/>
      <c r="AL9" s="548"/>
      <c r="AM9" s="548"/>
      <c r="AN9" s="548"/>
      <c r="AO9" s="548"/>
      <c r="AP9" s="548"/>
      <c r="AQ9" s="548"/>
      <c r="AR9" s="548"/>
      <c r="AS9" s="548"/>
      <c r="AT9" s="548"/>
      <c r="AU9" s="548"/>
      <c r="AV9" s="548"/>
      <c r="AW9" s="548"/>
      <c r="AX9" s="549"/>
      <c r="AY9" s="549"/>
      <c r="AZ9" s="549"/>
      <c r="BA9" s="549"/>
      <c r="BB9" s="502"/>
      <c r="BC9" s="502"/>
      <c r="BD9" s="502"/>
      <c r="BE9" s="502"/>
      <c r="BF9" s="513"/>
    </row>
    <row r="10" spans="1:74" ht="12" customHeight="1">
      <c r="A10" s="466" t="s">
        <v>9</v>
      </c>
      <c r="B10" s="467"/>
      <c r="C10" s="467"/>
      <c r="D10" s="467"/>
      <c r="E10" s="468"/>
      <c r="F10" s="564"/>
      <c r="G10" s="565"/>
      <c r="H10" s="565"/>
      <c r="I10" s="565"/>
      <c r="J10" s="565"/>
      <c r="K10" s="565"/>
      <c r="L10" s="565"/>
      <c r="M10" s="565"/>
      <c r="N10" s="565"/>
      <c r="O10" s="565"/>
      <c r="P10" s="565"/>
      <c r="Q10" s="565"/>
      <c r="R10" s="565"/>
      <c r="S10" s="565"/>
      <c r="T10" s="474" t="s">
        <v>10</v>
      </c>
      <c r="U10" s="474"/>
      <c r="V10" s="474"/>
      <c r="W10" s="474"/>
      <c r="X10" s="474"/>
      <c r="Y10" s="564"/>
      <c r="Z10" s="565"/>
      <c r="AA10" s="565"/>
      <c r="AB10" s="565"/>
      <c r="AC10" s="565"/>
      <c r="AD10" s="565"/>
      <c r="AE10" s="565"/>
      <c r="AF10" s="565"/>
      <c r="AG10" s="565"/>
      <c r="AH10" s="565"/>
      <c r="AI10" s="570"/>
      <c r="AJ10" s="573" t="s">
        <v>2</v>
      </c>
      <c r="AK10" s="574"/>
      <c r="AL10" s="574"/>
      <c r="AM10" s="574"/>
      <c r="AN10" s="574"/>
      <c r="AO10" s="574"/>
      <c r="AP10" s="575"/>
      <c r="AQ10" s="590"/>
      <c r="AR10" s="591"/>
      <c r="AS10" s="591"/>
      <c r="AT10" s="591"/>
      <c r="AU10" s="591"/>
      <c r="AV10" s="591"/>
      <c r="AW10" s="591"/>
      <c r="AX10" s="591"/>
      <c r="AY10" s="591"/>
      <c r="AZ10" s="591"/>
      <c r="BA10" s="591"/>
      <c r="BB10" s="591"/>
      <c r="BC10" s="591"/>
      <c r="BD10" s="591"/>
      <c r="BE10" s="592"/>
    </row>
    <row r="11" spans="1:74" ht="12" customHeight="1">
      <c r="A11" s="547"/>
      <c r="B11" s="470"/>
      <c r="C11" s="470"/>
      <c r="D11" s="470"/>
      <c r="E11" s="497"/>
      <c r="F11" s="566"/>
      <c r="G11" s="567"/>
      <c r="H11" s="567"/>
      <c r="I11" s="567"/>
      <c r="J11" s="567"/>
      <c r="K11" s="567"/>
      <c r="L11" s="567"/>
      <c r="M11" s="567"/>
      <c r="N11" s="567"/>
      <c r="O11" s="567"/>
      <c r="P11" s="567"/>
      <c r="Q11" s="567"/>
      <c r="R11" s="567"/>
      <c r="S11" s="567"/>
      <c r="T11" s="474"/>
      <c r="U11" s="474"/>
      <c r="V11" s="474"/>
      <c r="W11" s="474"/>
      <c r="X11" s="474"/>
      <c r="Y11" s="566"/>
      <c r="Z11" s="567"/>
      <c r="AA11" s="567"/>
      <c r="AB11" s="567"/>
      <c r="AC11" s="567"/>
      <c r="AD11" s="567"/>
      <c r="AE11" s="567"/>
      <c r="AF11" s="567"/>
      <c r="AG11" s="567"/>
      <c r="AH11" s="567"/>
      <c r="AI11" s="571"/>
      <c r="AJ11" s="576"/>
      <c r="AK11" s="577"/>
      <c r="AL11" s="577"/>
      <c r="AM11" s="577"/>
      <c r="AN11" s="577"/>
      <c r="AO11" s="577"/>
      <c r="AP11" s="578"/>
      <c r="AQ11" s="593"/>
      <c r="AR11" s="471"/>
      <c r="AS11" s="471"/>
      <c r="AT11" s="471"/>
      <c r="AU11" s="471"/>
      <c r="AV11" s="471"/>
      <c r="AW11" s="471"/>
      <c r="AX11" s="471"/>
      <c r="AY11" s="471"/>
      <c r="AZ11" s="471"/>
      <c r="BA11" s="471"/>
      <c r="BB11" s="471"/>
      <c r="BC11" s="471"/>
      <c r="BD11" s="471"/>
      <c r="BE11" s="594"/>
    </row>
    <row r="12" spans="1:74" ht="12" customHeight="1">
      <c r="A12" s="463"/>
      <c r="B12" s="464"/>
      <c r="C12" s="464"/>
      <c r="D12" s="464"/>
      <c r="E12" s="465"/>
      <c r="F12" s="568"/>
      <c r="G12" s="569"/>
      <c r="H12" s="569"/>
      <c r="I12" s="569"/>
      <c r="J12" s="569"/>
      <c r="K12" s="569"/>
      <c r="L12" s="569"/>
      <c r="M12" s="569"/>
      <c r="N12" s="569"/>
      <c r="O12" s="569"/>
      <c r="P12" s="569"/>
      <c r="Q12" s="569"/>
      <c r="R12" s="569"/>
      <c r="S12" s="569"/>
      <c r="T12" s="474"/>
      <c r="U12" s="474"/>
      <c r="V12" s="474"/>
      <c r="W12" s="474"/>
      <c r="X12" s="474"/>
      <c r="Y12" s="568"/>
      <c r="Z12" s="569"/>
      <c r="AA12" s="569"/>
      <c r="AB12" s="569"/>
      <c r="AC12" s="569"/>
      <c r="AD12" s="569"/>
      <c r="AE12" s="569"/>
      <c r="AF12" s="569"/>
      <c r="AG12" s="569"/>
      <c r="AH12" s="569"/>
      <c r="AI12" s="572"/>
      <c r="AJ12" s="579"/>
      <c r="AK12" s="580"/>
      <c r="AL12" s="580"/>
      <c r="AM12" s="580"/>
      <c r="AN12" s="580"/>
      <c r="AO12" s="580"/>
      <c r="AP12" s="581"/>
      <c r="AQ12" s="595"/>
      <c r="AR12" s="596"/>
      <c r="AS12" s="596"/>
      <c r="AT12" s="596"/>
      <c r="AU12" s="596"/>
      <c r="AV12" s="596"/>
      <c r="AW12" s="596"/>
      <c r="AX12" s="596"/>
      <c r="AY12" s="596"/>
      <c r="AZ12" s="596"/>
      <c r="BA12" s="596"/>
      <c r="BB12" s="596"/>
      <c r="BC12" s="596"/>
      <c r="BD12" s="596"/>
      <c r="BE12" s="597"/>
    </row>
    <row r="13" spans="1:74" ht="17.25" customHeight="1">
      <c r="A13" s="507" t="s">
        <v>342</v>
      </c>
      <c r="B13" s="507"/>
      <c r="C13" s="507"/>
      <c r="D13" s="507"/>
      <c r="E13" s="507"/>
      <c r="F13" s="507"/>
      <c r="G13" s="507"/>
      <c r="H13" s="507"/>
      <c r="I13" s="509"/>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498" t="s">
        <v>367</v>
      </c>
      <c r="AR13" s="499"/>
      <c r="AS13" s="499"/>
      <c r="AT13" s="500"/>
      <c r="AU13" s="610"/>
      <c r="AV13" s="611"/>
      <c r="AW13" s="611"/>
      <c r="AX13" s="611"/>
      <c r="AY13" s="611"/>
      <c r="AZ13" s="611"/>
      <c r="BA13" s="611"/>
      <c r="BB13" s="611"/>
      <c r="BC13" s="611"/>
      <c r="BD13" s="611"/>
      <c r="BE13" s="612"/>
    </row>
    <row r="14" spans="1:74" ht="17.25" customHeight="1">
      <c r="A14" s="472" t="s">
        <v>76</v>
      </c>
      <c r="B14" s="473"/>
      <c r="C14" s="473"/>
      <c r="D14" s="473"/>
      <c r="E14" s="473"/>
      <c r="F14" s="473"/>
      <c r="G14" s="473"/>
      <c r="H14" s="473"/>
      <c r="I14" s="353" t="s">
        <v>19</v>
      </c>
      <c r="J14" s="508"/>
      <c r="K14" s="508"/>
      <c r="L14" s="508"/>
      <c r="M14" s="354" t="s">
        <v>18</v>
      </c>
      <c r="N14" s="508"/>
      <c r="O14" s="508"/>
      <c r="P14" s="508"/>
      <c r="Q14" s="508"/>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557"/>
      <c r="AR14" s="558"/>
      <c r="AS14" s="558"/>
      <c r="AT14" s="559"/>
      <c r="AU14" s="613"/>
      <c r="AV14" s="614"/>
      <c r="AW14" s="614"/>
      <c r="AX14" s="614"/>
      <c r="AY14" s="614"/>
      <c r="AZ14" s="614"/>
      <c r="BA14" s="614"/>
      <c r="BB14" s="614"/>
      <c r="BC14" s="614"/>
      <c r="BD14" s="614"/>
      <c r="BE14" s="615"/>
      <c r="BV14" s="165" t="str">
        <f>J14&amp;M14&amp;N14</f>
        <v>‐</v>
      </c>
    </row>
    <row r="15" spans="1:74" ht="34.5" customHeight="1">
      <c r="A15" s="474"/>
      <c r="B15" s="474"/>
      <c r="C15" s="474"/>
      <c r="D15" s="474"/>
      <c r="E15" s="474"/>
      <c r="F15" s="474"/>
      <c r="G15" s="474"/>
      <c r="H15" s="474"/>
      <c r="I15" s="511"/>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57" t="s">
        <v>368</v>
      </c>
      <c r="AR15" s="558"/>
      <c r="AS15" s="558"/>
      <c r="AT15" s="559"/>
      <c r="AU15" s="560"/>
      <c r="AV15" s="561"/>
      <c r="AW15" s="561"/>
      <c r="AX15" s="561"/>
      <c r="AY15" s="386" t="s">
        <v>366</v>
      </c>
      <c r="AZ15" s="561"/>
      <c r="BA15" s="561"/>
      <c r="BB15" s="561"/>
      <c r="BC15" s="561"/>
      <c r="BD15" s="561"/>
      <c r="BE15" s="562"/>
      <c r="BF15" s="389"/>
    </row>
    <row r="16" spans="1:74" ht="35.25" customHeight="1">
      <c r="A16" s="498" t="s">
        <v>40</v>
      </c>
      <c r="B16" s="499"/>
      <c r="C16" s="499"/>
      <c r="D16" s="499"/>
      <c r="E16" s="499"/>
      <c r="F16" s="499"/>
      <c r="G16" s="499"/>
      <c r="H16" s="500"/>
      <c r="I16" s="502"/>
      <c r="J16" s="502"/>
      <c r="K16" s="504" t="s">
        <v>14</v>
      </c>
      <c r="L16" s="505"/>
      <c r="M16" s="505"/>
      <c r="N16" s="505"/>
      <c r="O16" s="505"/>
      <c r="P16" s="505"/>
      <c r="Q16" s="506"/>
      <c r="R16" s="503"/>
      <c r="S16" s="503"/>
      <c r="T16" s="503"/>
      <c r="U16" s="503"/>
      <c r="V16" s="503"/>
      <c r="W16" s="503"/>
      <c r="X16" s="503"/>
      <c r="Y16" s="503"/>
      <c r="Z16" s="503"/>
      <c r="AA16" s="503"/>
      <c r="AB16" s="503"/>
      <c r="AC16" s="503"/>
      <c r="AD16" s="503"/>
      <c r="AE16" s="503"/>
      <c r="AF16" s="503"/>
      <c r="AG16" s="503"/>
      <c r="AH16" s="503"/>
      <c r="AI16" s="503"/>
      <c r="AJ16" s="504" t="s">
        <v>15</v>
      </c>
      <c r="AK16" s="505"/>
      <c r="AL16" s="505"/>
      <c r="AM16" s="505"/>
      <c r="AN16" s="505"/>
      <c r="AO16" s="505"/>
      <c r="AP16" s="506"/>
      <c r="AQ16" s="616"/>
      <c r="AR16" s="617"/>
      <c r="AS16" s="617"/>
      <c r="AT16" s="617"/>
      <c r="AU16" s="617"/>
      <c r="AV16" s="617"/>
      <c r="AW16" s="617"/>
      <c r="AX16" s="617"/>
      <c r="AY16" s="617"/>
      <c r="AZ16" s="617"/>
      <c r="BA16" s="617"/>
      <c r="BB16" s="617"/>
      <c r="BC16" s="617"/>
      <c r="BD16" s="617"/>
      <c r="BE16" s="618"/>
    </row>
    <row r="17" spans="1:94" ht="24.95" customHeight="1">
      <c r="A17" s="501" t="s">
        <v>20</v>
      </c>
      <c r="B17" s="501"/>
      <c r="C17" s="501"/>
      <c r="D17" s="501"/>
      <c r="E17" s="501"/>
      <c r="F17" s="501"/>
      <c r="G17" s="501"/>
      <c r="H17" s="501"/>
      <c r="I17" s="502"/>
      <c r="J17" s="502"/>
      <c r="K17" s="501" t="s">
        <v>16</v>
      </c>
      <c r="L17" s="501"/>
      <c r="M17" s="501"/>
      <c r="N17" s="501"/>
      <c r="O17" s="501"/>
      <c r="P17" s="501"/>
      <c r="Q17" s="501"/>
      <c r="R17" s="503"/>
      <c r="S17" s="503"/>
      <c r="T17" s="503"/>
      <c r="U17" s="503"/>
      <c r="V17" s="503"/>
      <c r="W17" s="503"/>
      <c r="X17" s="503"/>
      <c r="Y17" s="503"/>
      <c r="Z17" s="503"/>
      <c r="AA17" s="503"/>
      <c r="AB17" s="503"/>
      <c r="AC17" s="503"/>
      <c r="AD17" s="503"/>
      <c r="AE17" s="503"/>
      <c r="AF17" s="503"/>
      <c r="AG17" s="503"/>
      <c r="AH17" s="503"/>
      <c r="AI17" s="503"/>
      <c r="AJ17" s="551" t="s">
        <v>17</v>
      </c>
      <c r="AK17" s="552"/>
      <c r="AL17" s="552"/>
      <c r="AM17" s="552"/>
      <c r="AN17" s="552"/>
      <c r="AO17" s="552"/>
      <c r="AP17" s="553"/>
      <c r="AQ17" s="563"/>
      <c r="AR17" s="550"/>
      <c r="AS17" s="381" t="s">
        <v>188</v>
      </c>
      <c r="AT17" s="382"/>
      <c r="AU17" s="381" t="s">
        <v>189</v>
      </c>
      <c r="AV17" s="382"/>
      <c r="AW17" s="381" t="s">
        <v>190</v>
      </c>
      <c r="AX17" s="381" t="s">
        <v>364</v>
      </c>
      <c r="AY17" s="550"/>
      <c r="AZ17" s="550"/>
      <c r="BA17" s="381" t="s">
        <v>188</v>
      </c>
      <c r="BB17" s="382"/>
      <c r="BC17" s="381" t="s">
        <v>189</v>
      </c>
      <c r="BD17" s="382"/>
      <c r="BE17" s="383" t="s">
        <v>190</v>
      </c>
      <c r="BF17" s="390"/>
      <c r="BG17" s="390"/>
      <c r="BH17" s="391"/>
      <c r="BI17" s="391"/>
      <c r="BJ17" s="391"/>
      <c r="BK17" s="391"/>
      <c r="BL17" s="391"/>
      <c r="BM17" s="391"/>
      <c r="BN17" s="391"/>
      <c r="BO17" s="391"/>
      <c r="BP17" s="391"/>
      <c r="BQ17" s="391"/>
      <c r="BR17" s="391"/>
      <c r="BS17" s="384"/>
      <c r="BT17" s="384"/>
      <c r="BU17" s="384"/>
      <c r="BV17" s="384"/>
      <c r="BW17" s="384"/>
      <c r="BX17" s="392"/>
      <c r="BY17" s="355"/>
      <c r="BZ17" s="5"/>
      <c r="CA17" s="18"/>
      <c r="CB17" s="18"/>
      <c r="CC17" s="18"/>
      <c r="CD17" s="18"/>
      <c r="CE17" s="18"/>
      <c r="CF17" s="18"/>
      <c r="CG17" s="18"/>
      <c r="CH17" s="43"/>
      <c r="CI17" s="43"/>
      <c r="CJ17" s="43"/>
      <c r="CK17" s="43"/>
      <c r="CL17" s="43"/>
      <c r="CP17" s="2"/>
    </row>
    <row r="18" spans="1:94" ht="24.95" customHeight="1">
      <c r="A18" s="501" t="s">
        <v>22</v>
      </c>
      <c r="B18" s="501"/>
      <c r="C18" s="501"/>
      <c r="D18" s="501"/>
      <c r="E18" s="501"/>
      <c r="F18" s="501"/>
      <c r="G18" s="501"/>
      <c r="H18" s="501"/>
      <c r="I18" s="502"/>
      <c r="J18" s="502"/>
      <c r="K18" s="551" t="s">
        <v>21</v>
      </c>
      <c r="L18" s="552"/>
      <c r="M18" s="552"/>
      <c r="N18" s="552"/>
      <c r="O18" s="552"/>
      <c r="P18" s="552"/>
      <c r="Q18" s="553"/>
      <c r="R18" s="503"/>
      <c r="S18" s="503"/>
      <c r="T18" s="503"/>
      <c r="U18" s="503"/>
      <c r="V18" s="503"/>
      <c r="W18" s="503"/>
      <c r="X18" s="503"/>
      <c r="Y18" s="503"/>
      <c r="Z18" s="503"/>
      <c r="AA18" s="503"/>
      <c r="AB18" s="503"/>
      <c r="AC18" s="503"/>
      <c r="AD18" s="503"/>
      <c r="AE18" s="503"/>
      <c r="AF18" s="503"/>
      <c r="AG18" s="503"/>
      <c r="AH18" s="503"/>
      <c r="AI18" s="503"/>
      <c r="AJ18" s="551" t="s">
        <v>365</v>
      </c>
      <c r="AK18" s="552"/>
      <c r="AL18" s="552"/>
      <c r="AM18" s="552"/>
      <c r="AN18" s="552"/>
      <c r="AO18" s="552"/>
      <c r="AP18" s="553"/>
      <c r="AQ18" s="621"/>
      <c r="AR18" s="622"/>
      <c r="AS18" s="622"/>
      <c r="AT18" s="622"/>
      <c r="AU18" s="622"/>
      <c r="AV18" s="622"/>
      <c r="AW18" s="622"/>
      <c r="AX18" s="622"/>
      <c r="AY18" s="622"/>
      <c r="AZ18" s="622"/>
      <c r="BA18" s="622"/>
      <c r="BB18" s="622"/>
      <c r="BC18" s="622"/>
      <c r="BD18" s="622"/>
      <c r="BE18" s="623"/>
    </row>
    <row r="19" spans="1:94" ht="9" customHeight="1">
      <c r="A19" s="431"/>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3"/>
    </row>
    <row r="20" spans="1:94" ht="12" customHeight="1">
      <c r="A20" s="34"/>
      <c r="B20" s="35"/>
      <c r="C20" s="35"/>
      <c r="D20" s="586" t="s">
        <v>39</v>
      </c>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35"/>
      <c r="AP20" s="35"/>
      <c r="AQ20" s="35"/>
      <c r="AR20" s="35"/>
      <c r="AS20" s="35"/>
      <c r="AT20" s="35"/>
      <c r="AU20" s="35"/>
      <c r="AV20" s="35"/>
      <c r="AW20" s="35"/>
      <c r="AX20" s="35"/>
      <c r="AY20" s="35"/>
      <c r="AZ20" s="35"/>
      <c r="BA20" s="35"/>
      <c r="BB20" s="35"/>
      <c r="BC20" s="35"/>
      <c r="BD20" s="35"/>
      <c r="BE20" s="36"/>
    </row>
    <row r="21" spans="1:94" ht="12" customHeight="1">
      <c r="A21" s="34"/>
      <c r="B21" s="35"/>
      <c r="C21" s="35"/>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35"/>
      <c r="AP21" s="35"/>
      <c r="AQ21" s="35"/>
      <c r="AR21" s="35"/>
      <c r="AS21" s="35"/>
      <c r="AT21" s="35"/>
      <c r="AU21" s="35"/>
      <c r="AV21" s="35"/>
      <c r="AW21" s="35"/>
      <c r="AX21" s="35"/>
      <c r="AY21" s="35"/>
      <c r="AZ21" s="35"/>
      <c r="BA21" s="35"/>
      <c r="BB21" s="35"/>
      <c r="BC21" s="35"/>
      <c r="BD21" s="35"/>
      <c r="BE21" s="36"/>
    </row>
    <row r="22" spans="1:94" ht="9"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row>
    <row r="23" spans="1:94" ht="12" customHeight="1">
      <c r="A23" s="34"/>
      <c r="B23" s="35"/>
      <c r="C23" s="35"/>
      <c r="D23" s="585" t="s">
        <v>13</v>
      </c>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6"/>
    </row>
    <row r="24" spans="1:94" ht="12" customHeight="1">
      <c r="A24" s="34"/>
      <c r="B24" s="35"/>
      <c r="C24" s="3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6"/>
    </row>
    <row r="25" spans="1:94" ht="9"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3"/>
      <c r="AW25" s="35"/>
      <c r="AX25" s="35"/>
      <c r="AY25" s="35"/>
      <c r="AZ25" s="35"/>
      <c r="BA25" s="35"/>
      <c r="BB25" s="35"/>
      <c r="BC25" s="35"/>
      <c r="BD25" s="35"/>
      <c r="BE25" s="36"/>
    </row>
    <row r="26" spans="1:94" ht="12" customHeight="1">
      <c r="A26" s="34"/>
      <c r="B26" s="35"/>
      <c r="C26" s="35"/>
      <c r="D26" s="35"/>
      <c r="E26" s="470" t="s">
        <v>335</v>
      </c>
      <c r="F26" s="470"/>
      <c r="G26" s="470"/>
      <c r="H26" s="44"/>
      <c r="I26" s="471" t="str">
        <f>IF(AQ10="","",AQ10)</f>
        <v/>
      </c>
      <c r="J26" s="471"/>
      <c r="K26" s="471"/>
      <c r="L26" s="471"/>
      <c r="M26" s="471"/>
      <c r="N26" s="471"/>
      <c r="O26" s="471"/>
      <c r="P26" s="471"/>
      <c r="Q26" s="471"/>
      <c r="R26" s="471"/>
      <c r="S26" s="44"/>
      <c r="T26" s="44"/>
      <c r="U26" s="469"/>
      <c r="V26" s="469"/>
      <c r="W26" s="35"/>
      <c r="X26" s="35"/>
      <c r="Y26" s="35"/>
      <c r="Z26" s="35"/>
      <c r="AA26" s="35"/>
      <c r="AB26" s="35"/>
      <c r="AC26" s="35"/>
      <c r="AD26" s="35"/>
      <c r="AE26" s="35"/>
      <c r="AF26" s="35"/>
      <c r="AG26" s="35"/>
      <c r="AH26" s="35"/>
      <c r="AI26" s="469" t="s">
        <v>338</v>
      </c>
      <c r="AJ26" s="469"/>
      <c r="AK26" s="469"/>
      <c r="AL26" s="469"/>
      <c r="AM26" s="469"/>
      <c r="AN26" s="469"/>
      <c r="AO26" s="515" t="str">
        <f>IF(I7="","",I7)</f>
        <v/>
      </c>
      <c r="AP26" s="515"/>
      <c r="AQ26" s="515"/>
      <c r="AR26" s="515"/>
      <c r="AS26" s="515"/>
      <c r="AT26" s="515"/>
      <c r="AU26" s="515"/>
      <c r="AV26" s="515"/>
      <c r="AW26" s="515"/>
      <c r="AX26" s="515"/>
      <c r="AY26" s="515"/>
      <c r="AZ26" s="515"/>
      <c r="BA26" s="515"/>
      <c r="BB26" s="515"/>
      <c r="BC26" s="619"/>
      <c r="BD26" s="619"/>
      <c r="BE26" s="620"/>
    </row>
    <row r="27" spans="1:94" ht="12" customHeight="1">
      <c r="A27" s="34"/>
      <c r="B27" s="35"/>
      <c r="C27" s="35"/>
      <c r="D27" s="35"/>
      <c r="E27" s="470"/>
      <c r="F27" s="470"/>
      <c r="G27" s="470"/>
      <c r="H27" s="44"/>
      <c r="I27" s="471"/>
      <c r="J27" s="471"/>
      <c r="K27" s="471"/>
      <c r="L27" s="471"/>
      <c r="M27" s="471"/>
      <c r="N27" s="471"/>
      <c r="O27" s="471"/>
      <c r="P27" s="471"/>
      <c r="Q27" s="471"/>
      <c r="R27" s="471"/>
      <c r="S27" s="44"/>
      <c r="T27" s="44"/>
      <c r="U27" s="469"/>
      <c r="V27" s="469"/>
      <c r="W27" s="35"/>
      <c r="X27" s="35"/>
      <c r="Y27" s="35"/>
      <c r="Z27" s="35"/>
      <c r="AA27" s="35"/>
      <c r="AB27" s="35"/>
      <c r="AC27" s="35"/>
      <c r="AD27" s="35"/>
      <c r="AE27" s="35"/>
      <c r="AF27" s="35"/>
      <c r="AG27" s="35"/>
      <c r="AH27" s="35"/>
      <c r="AI27" s="469"/>
      <c r="AJ27" s="469"/>
      <c r="AK27" s="469"/>
      <c r="AL27" s="469"/>
      <c r="AM27" s="469"/>
      <c r="AN27" s="469"/>
      <c r="AO27" s="515"/>
      <c r="AP27" s="515"/>
      <c r="AQ27" s="515"/>
      <c r="AR27" s="515"/>
      <c r="AS27" s="515"/>
      <c r="AT27" s="515"/>
      <c r="AU27" s="515"/>
      <c r="AV27" s="515"/>
      <c r="AW27" s="515"/>
      <c r="AX27" s="515"/>
      <c r="AY27" s="515"/>
      <c r="AZ27" s="515"/>
      <c r="BA27" s="515"/>
      <c r="BB27" s="515"/>
      <c r="BC27" s="619"/>
      <c r="BD27" s="619"/>
      <c r="BE27" s="620"/>
    </row>
    <row r="28" spans="1:94" ht="9"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434"/>
    </row>
    <row r="29" spans="1:94" ht="19.5" customHeight="1">
      <c r="A29" s="463" t="s">
        <v>0</v>
      </c>
      <c r="B29" s="464"/>
      <c r="C29" s="464"/>
      <c r="D29" s="464"/>
      <c r="E29" s="464"/>
      <c r="F29" s="464"/>
      <c r="G29" s="464"/>
      <c r="H29" s="464"/>
      <c r="I29" s="464"/>
      <c r="J29" s="465"/>
      <c r="K29" s="472" t="s">
        <v>379</v>
      </c>
      <c r="L29" s="473"/>
      <c r="M29" s="473"/>
      <c r="N29" s="473"/>
      <c r="O29" s="473"/>
      <c r="P29" s="473"/>
      <c r="Q29" s="473"/>
      <c r="R29" s="473"/>
      <c r="S29" s="463"/>
      <c r="T29" s="475" t="s">
        <v>378</v>
      </c>
      <c r="U29" s="476"/>
      <c r="V29" s="476"/>
      <c r="W29" s="476"/>
      <c r="X29" s="476"/>
      <c r="Y29" s="476"/>
      <c r="Z29" s="476"/>
      <c r="AA29" s="476"/>
      <c r="AB29" s="476"/>
      <c r="AC29" s="476"/>
      <c r="AD29" s="476"/>
      <c r="AE29" s="476"/>
      <c r="AF29" s="476"/>
      <c r="AG29" s="476"/>
      <c r="AH29" s="476"/>
      <c r="AI29" s="477"/>
      <c r="AJ29" s="57"/>
      <c r="AK29" s="424" t="s">
        <v>372</v>
      </c>
      <c r="AL29" s="72"/>
      <c r="AM29" s="72"/>
      <c r="AN29" s="72"/>
      <c r="AO29" s="72"/>
      <c r="AP29" s="72"/>
      <c r="AQ29" s="72"/>
      <c r="AR29" s="72"/>
      <c r="AS29" s="72"/>
      <c r="AT29" s="72"/>
      <c r="AU29" s="72"/>
      <c r="AV29" s="57"/>
      <c r="AW29" s="424" t="s">
        <v>372</v>
      </c>
      <c r="AX29" s="57"/>
      <c r="AY29" s="57"/>
      <c r="AZ29" s="57"/>
      <c r="BA29" s="57"/>
      <c r="BB29" s="57"/>
      <c r="BC29" s="57"/>
      <c r="BD29" s="57"/>
      <c r="BE29" s="57"/>
      <c r="BF29" s="57"/>
      <c r="BG29" s="57"/>
      <c r="BI29" s="1"/>
      <c r="BJ29" s="2"/>
    </row>
    <row r="30" spans="1:94" ht="17.25" customHeight="1" thickBot="1">
      <c r="A30" s="466" t="s">
        <v>1</v>
      </c>
      <c r="B30" s="467"/>
      <c r="C30" s="467"/>
      <c r="D30" s="467"/>
      <c r="E30" s="467"/>
      <c r="F30" s="467"/>
      <c r="G30" s="467"/>
      <c r="H30" s="468"/>
      <c r="I30" s="39"/>
      <c r="J30" s="40"/>
      <c r="K30" s="474"/>
      <c r="L30" s="474"/>
      <c r="M30" s="474"/>
      <c r="N30" s="474"/>
      <c r="O30" s="474"/>
      <c r="P30" s="474"/>
      <c r="Q30" s="474"/>
      <c r="R30" s="474"/>
      <c r="S30" s="474"/>
      <c r="T30" s="478"/>
      <c r="U30" s="479"/>
      <c r="V30" s="479"/>
      <c r="W30" s="479"/>
      <c r="X30" s="479"/>
      <c r="Y30" s="479"/>
      <c r="Z30" s="479"/>
      <c r="AA30" s="479"/>
      <c r="AB30" s="479"/>
      <c r="AC30" s="479"/>
      <c r="AD30" s="479"/>
      <c r="AE30" s="479"/>
      <c r="AF30" s="479"/>
      <c r="AG30" s="479"/>
      <c r="AH30" s="479"/>
      <c r="AI30" s="480"/>
      <c r="AJ30" s="425"/>
      <c r="AK30" s="487" t="s">
        <v>401</v>
      </c>
      <c r="AL30" s="488"/>
      <c r="AM30" s="488"/>
      <c r="AN30" s="488"/>
      <c r="AO30" s="488"/>
      <c r="AP30" s="488" t="s">
        <v>71</v>
      </c>
      <c r="AQ30" s="488"/>
      <c r="AR30" s="488"/>
      <c r="AS30" s="587"/>
      <c r="AT30" s="588"/>
      <c r="AU30" s="589"/>
      <c r="AV30" s="425"/>
      <c r="AW30" s="604" t="s">
        <v>376</v>
      </c>
      <c r="AX30" s="605"/>
      <c r="AY30" s="605"/>
      <c r="AZ30" s="605"/>
      <c r="BA30" s="605"/>
      <c r="BB30" s="604" t="s">
        <v>72</v>
      </c>
      <c r="BC30" s="605"/>
      <c r="BD30" s="605"/>
      <c r="BE30" s="606"/>
      <c r="BF30" s="430"/>
      <c r="BL30" s="47"/>
    </row>
    <row r="31" spans="1:94" ht="23.25" customHeight="1">
      <c r="A31" s="489"/>
      <c r="B31" s="490"/>
      <c r="C31" s="490"/>
      <c r="D31" s="490"/>
      <c r="E31" s="490"/>
      <c r="F31" s="490"/>
      <c r="G31" s="490"/>
      <c r="H31" s="491"/>
      <c r="I31" s="495"/>
      <c r="J31" s="497"/>
      <c r="K31" s="503"/>
      <c r="L31" s="503"/>
      <c r="M31" s="503"/>
      <c r="N31" s="503"/>
      <c r="O31" s="503"/>
      <c r="P31" s="503"/>
      <c r="Q31" s="503"/>
      <c r="R31" s="503"/>
      <c r="S31" s="503"/>
      <c r="T31" s="481"/>
      <c r="U31" s="482"/>
      <c r="V31" s="482"/>
      <c r="W31" s="482"/>
      <c r="X31" s="482"/>
      <c r="Y31" s="482"/>
      <c r="Z31" s="482"/>
      <c r="AA31" s="482"/>
      <c r="AB31" s="482"/>
      <c r="AC31" s="482"/>
      <c r="AD31" s="482"/>
      <c r="AE31" s="482"/>
      <c r="AF31" s="482"/>
      <c r="AG31" s="482"/>
      <c r="AH31" s="482"/>
      <c r="AI31" s="483"/>
      <c r="AJ31" s="424"/>
      <c r="AK31" s="488"/>
      <c r="AL31" s="488"/>
      <c r="AM31" s="488"/>
      <c r="AN31" s="488"/>
      <c r="AO31" s="488"/>
      <c r="AP31" s="488" t="s">
        <v>73</v>
      </c>
      <c r="AQ31" s="488"/>
      <c r="AR31" s="488"/>
      <c r="AS31" s="587"/>
      <c r="AT31" s="588"/>
      <c r="AU31" s="589"/>
      <c r="AV31" s="424"/>
      <c r="AW31" s="598"/>
      <c r="AX31" s="599"/>
      <c r="AY31" s="599"/>
      <c r="AZ31" s="599"/>
      <c r="BA31" s="599"/>
      <c r="BB31" s="598"/>
      <c r="BC31" s="599"/>
      <c r="BD31" s="599"/>
      <c r="BE31" s="607"/>
      <c r="BF31" s="430"/>
      <c r="BV31" s="165" t="b">
        <v>1</v>
      </c>
    </row>
    <row r="32" spans="1:94" ht="23.25" customHeight="1" thickBot="1">
      <c r="A32" s="492"/>
      <c r="B32" s="493"/>
      <c r="C32" s="493"/>
      <c r="D32" s="493"/>
      <c r="E32" s="493"/>
      <c r="F32" s="493"/>
      <c r="G32" s="493"/>
      <c r="H32" s="494"/>
      <c r="I32" s="496"/>
      <c r="J32" s="465"/>
      <c r="K32" s="503"/>
      <c r="L32" s="503"/>
      <c r="M32" s="503"/>
      <c r="N32" s="503"/>
      <c r="O32" s="503"/>
      <c r="P32" s="503"/>
      <c r="Q32" s="503"/>
      <c r="R32" s="503"/>
      <c r="S32" s="503"/>
      <c r="T32" s="484"/>
      <c r="U32" s="485"/>
      <c r="V32" s="485"/>
      <c r="W32" s="485"/>
      <c r="X32" s="485"/>
      <c r="Y32" s="485"/>
      <c r="Z32" s="485"/>
      <c r="AA32" s="485"/>
      <c r="AB32" s="485"/>
      <c r="AC32" s="485"/>
      <c r="AD32" s="485"/>
      <c r="AE32" s="485"/>
      <c r="AF32" s="485"/>
      <c r="AG32" s="485"/>
      <c r="AH32" s="485"/>
      <c r="AI32" s="486"/>
      <c r="AJ32" s="424"/>
      <c r="AK32" s="487" t="s">
        <v>402</v>
      </c>
      <c r="AL32" s="488"/>
      <c r="AM32" s="488"/>
      <c r="AN32" s="488"/>
      <c r="AO32" s="488"/>
      <c r="AP32" s="488" t="s">
        <v>377</v>
      </c>
      <c r="AQ32" s="488"/>
      <c r="AR32" s="488"/>
      <c r="AS32" s="587"/>
      <c r="AT32" s="588"/>
      <c r="AU32" s="589"/>
      <c r="AV32" s="424"/>
      <c r="AW32" s="600"/>
      <c r="AX32" s="601"/>
      <c r="AY32" s="601"/>
      <c r="AZ32" s="601"/>
      <c r="BA32" s="601"/>
      <c r="BB32" s="600"/>
      <c r="BC32" s="601"/>
      <c r="BD32" s="601"/>
      <c r="BE32" s="608"/>
      <c r="BF32" s="430"/>
      <c r="BV32" s="165" t="b">
        <v>0</v>
      </c>
    </row>
    <row r="33" spans="1:74" s="6" customFormat="1" ht="17.25" customHeight="1">
      <c r="A33" s="41"/>
      <c r="B33" s="41"/>
      <c r="C33" s="4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4"/>
      <c r="AK33" s="488"/>
      <c r="AL33" s="488"/>
      <c r="AM33" s="488"/>
      <c r="AN33" s="488"/>
      <c r="AO33" s="488"/>
      <c r="AP33" s="488"/>
      <c r="AQ33" s="488"/>
      <c r="AR33" s="488"/>
      <c r="AS33" s="587"/>
      <c r="AT33" s="588"/>
      <c r="AU33" s="589"/>
      <c r="AV33" s="424"/>
      <c r="AW33" s="602"/>
      <c r="AX33" s="603"/>
      <c r="AY33" s="603"/>
      <c r="AZ33" s="603"/>
      <c r="BA33" s="603"/>
      <c r="BB33" s="602"/>
      <c r="BC33" s="603"/>
      <c r="BD33" s="603"/>
      <c r="BE33" s="609"/>
      <c r="BF33" s="430"/>
      <c r="BI33" s="7"/>
      <c r="BV33" s="429" t="b">
        <v>1</v>
      </c>
    </row>
    <row r="34" spans="1:74" s="6" customFormat="1" ht="9" customHeight="1">
      <c r="A34" s="340"/>
      <c r="B34" s="41"/>
      <c r="C34" s="4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I34" s="7"/>
    </row>
    <row r="35" spans="1:74" s="6" customFormat="1" ht="15.75" customHeight="1">
      <c r="BI35" s="7"/>
    </row>
    <row r="36" spans="1:74" ht="12" customHeight="1">
      <c r="Y36" s="11"/>
    </row>
  </sheetData>
  <sheetProtection algorithmName="SHA-512" hashValue="+5pHRE1SRLNkytu9UVvCG/V+JBv9j27hMZOsUHn5jaYKybwhyY/5H3Ir+FHFfo2DhOEKBnwCZZQWKx+LMVjuOA==" saltValue="ReHhwPccZbf4mWztoNjgLA==" spinCount="100000" sheet="1" selectLockedCells="1"/>
  <mergeCells count="91">
    <mergeCell ref="AU13:BE14"/>
    <mergeCell ref="AQ16:BE16"/>
    <mergeCell ref="AO26:BE27"/>
    <mergeCell ref="AW30:BA30"/>
    <mergeCell ref="AJ16:AP16"/>
    <mergeCell ref="AP30:AR30"/>
    <mergeCell ref="AQ18:BE18"/>
    <mergeCell ref="AW31:BA33"/>
    <mergeCell ref="BB30:BE30"/>
    <mergeCell ref="BB31:BE33"/>
    <mergeCell ref="AS30:AU30"/>
    <mergeCell ref="AS31:AU31"/>
    <mergeCell ref="AP32:AR32"/>
    <mergeCell ref="AP33:AR33"/>
    <mergeCell ref="K31:S32"/>
    <mergeCell ref="AS33:AU33"/>
    <mergeCell ref="AS32:AU32"/>
    <mergeCell ref="AP31:AR31"/>
    <mergeCell ref="AK32:AM33"/>
    <mergeCell ref="D23:AD24"/>
    <mergeCell ref="D20:AN21"/>
    <mergeCell ref="A18:H18"/>
    <mergeCell ref="I18:J18"/>
    <mergeCell ref="K18:Q18"/>
    <mergeCell ref="R18:AI18"/>
    <mergeCell ref="A3:T3"/>
    <mergeCell ref="AP3:AS3"/>
    <mergeCell ref="A1:T2"/>
    <mergeCell ref="U1:AC2"/>
    <mergeCell ref="AQ1:BE1"/>
    <mergeCell ref="A10:E12"/>
    <mergeCell ref="F10:S12"/>
    <mergeCell ref="T10:X12"/>
    <mergeCell ref="Y10:AI12"/>
    <mergeCell ref="AJ10:AP12"/>
    <mergeCell ref="AY17:AZ17"/>
    <mergeCell ref="AJ17:AP17"/>
    <mergeCell ref="AJ18:AP18"/>
    <mergeCell ref="AP2:AS2"/>
    <mergeCell ref="AT2:BE2"/>
    <mergeCell ref="AL2:AO2"/>
    <mergeCell ref="AL3:AO3"/>
    <mergeCell ref="AT3:BE3"/>
    <mergeCell ref="AQ15:AT15"/>
    <mergeCell ref="AU15:AX15"/>
    <mergeCell ref="AZ15:BE15"/>
    <mergeCell ref="AQ17:AR17"/>
    <mergeCell ref="AH2:AK2"/>
    <mergeCell ref="AH3:AK3"/>
    <mergeCell ref="AQ10:BE12"/>
    <mergeCell ref="AQ13:AT14"/>
    <mergeCell ref="BF5:BF9"/>
    <mergeCell ref="A7:H9"/>
    <mergeCell ref="I7:AA9"/>
    <mergeCell ref="AB7:AD9"/>
    <mergeCell ref="A5:H6"/>
    <mergeCell ref="I5:AA6"/>
    <mergeCell ref="AB5:AD6"/>
    <mergeCell ref="AE5:AI9"/>
    <mergeCell ref="AJ5:AW9"/>
    <mergeCell ref="AX5:BA9"/>
    <mergeCell ref="BB5:BE9"/>
    <mergeCell ref="A13:H13"/>
    <mergeCell ref="A14:H15"/>
    <mergeCell ref="J14:L14"/>
    <mergeCell ref="N14:Q14"/>
    <mergeCell ref="I13:AP13"/>
    <mergeCell ref="I15:AP15"/>
    <mergeCell ref="A16:H16"/>
    <mergeCell ref="A17:H17"/>
    <mergeCell ref="I17:J17"/>
    <mergeCell ref="K17:Q17"/>
    <mergeCell ref="R17:AI17"/>
    <mergeCell ref="I16:J16"/>
    <mergeCell ref="K16:Q16"/>
    <mergeCell ref="R16:AI16"/>
    <mergeCell ref="A29:J29"/>
    <mergeCell ref="A30:H30"/>
    <mergeCell ref="AI26:AN27"/>
    <mergeCell ref="E26:G27"/>
    <mergeCell ref="I26:R27"/>
    <mergeCell ref="U26:V27"/>
    <mergeCell ref="K29:S30"/>
    <mergeCell ref="T29:AI29"/>
    <mergeCell ref="T30:AI32"/>
    <mergeCell ref="AK30:AM31"/>
    <mergeCell ref="AN30:AO31"/>
    <mergeCell ref="A31:H32"/>
    <mergeCell ref="I31:I32"/>
    <mergeCell ref="J31:J32"/>
    <mergeCell ref="AN32:AO33"/>
  </mergeCells>
  <phoneticPr fontId="7"/>
  <conditionalFormatting sqref="T10 Y10">
    <cfRule type="containsBlanks" dxfId="158" priority="42">
      <formula>LEN(TRIM(T10))=0</formula>
    </cfRule>
  </conditionalFormatting>
  <conditionalFormatting sqref="F10:S12">
    <cfRule type="containsBlanks" dxfId="157" priority="40">
      <formula>LEN(TRIM(F10))=0</formula>
    </cfRule>
  </conditionalFormatting>
  <conditionalFormatting sqref="I7:AA9">
    <cfRule type="containsBlanks" dxfId="156" priority="39">
      <formula>LEN(TRIM(I7))=0</formula>
    </cfRule>
  </conditionalFormatting>
  <conditionalFormatting sqref="I5:AA6">
    <cfRule type="containsBlanks" dxfId="155" priority="38">
      <formula>LEN(TRIM(I5))=0</formula>
    </cfRule>
  </conditionalFormatting>
  <conditionalFormatting sqref="AB7:AD9">
    <cfRule type="containsBlanks" dxfId="154" priority="37">
      <formula>LEN(TRIM(AB7))=0</formula>
    </cfRule>
  </conditionalFormatting>
  <conditionalFormatting sqref="AJ5:AW9">
    <cfRule type="containsBlanks" dxfId="153" priority="36">
      <formula>LEN(TRIM(AJ5))=0</formula>
    </cfRule>
  </conditionalFormatting>
  <conditionalFormatting sqref="BB5:BE9">
    <cfRule type="containsBlanks" dxfId="152" priority="35">
      <formula>LEN(TRIM(BB5))=0</formula>
    </cfRule>
  </conditionalFormatting>
  <conditionalFormatting sqref="I17:J17">
    <cfRule type="containsBlanks" dxfId="151" priority="34">
      <formula>LEN(TRIM(I17))=0</formula>
    </cfRule>
  </conditionalFormatting>
  <conditionalFormatting sqref="AO26:BE27">
    <cfRule type="containsBlanks" dxfId="150" priority="32">
      <formula>LEN(TRIM(AO26))=0</formula>
    </cfRule>
  </conditionalFormatting>
  <conditionalFormatting sqref="I26:R27">
    <cfRule type="containsBlanks" dxfId="149" priority="31">
      <formula>LEN(TRIM(I26))=0</formula>
    </cfRule>
  </conditionalFormatting>
  <conditionalFormatting sqref="A31:H32">
    <cfRule type="containsBlanks" dxfId="148" priority="30">
      <formula>LEN(TRIM(A31))=0</formula>
    </cfRule>
  </conditionalFormatting>
  <conditionalFormatting sqref="I13">
    <cfRule type="containsBlanks" dxfId="147" priority="29">
      <formula>LEN(TRIM(I13))=0</formula>
    </cfRule>
  </conditionalFormatting>
  <conditionalFormatting sqref="J14:L14">
    <cfRule type="containsBlanks" dxfId="146" priority="28">
      <formula>LEN(TRIM(J14))=0</formula>
    </cfRule>
  </conditionalFormatting>
  <conditionalFormatting sqref="N14:Q14">
    <cfRule type="containsBlanks" dxfId="145" priority="27">
      <formula>LEN(TRIM(N14))=0</formula>
    </cfRule>
  </conditionalFormatting>
  <conditionalFormatting sqref="I15">
    <cfRule type="containsBlanks" dxfId="144" priority="26">
      <formula>LEN(TRIM(I15))=0</formula>
    </cfRule>
  </conditionalFormatting>
  <conditionalFormatting sqref="I16:J16">
    <cfRule type="containsBlanks" dxfId="143" priority="25">
      <formula>LEN(TRIM(I16))=0</formula>
    </cfRule>
  </conditionalFormatting>
  <conditionalFormatting sqref="I18:J18">
    <cfRule type="containsBlanks" dxfId="142" priority="24">
      <formula>LEN(TRIM(I18))=0</formula>
    </cfRule>
  </conditionalFormatting>
  <conditionalFormatting sqref="R16:AI16">
    <cfRule type="notContainsBlanks" dxfId="141" priority="17">
      <formula>LEN(TRIM(R16))&gt;0</formula>
    </cfRule>
    <cfRule type="expression" dxfId="140" priority="23">
      <formula>$I$16="有"</formula>
    </cfRule>
  </conditionalFormatting>
  <conditionalFormatting sqref="R17:AI17">
    <cfRule type="notContainsBlanks" dxfId="139" priority="15">
      <formula>LEN(TRIM(R17))&gt;0</formula>
    </cfRule>
    <cfRule type="expression" dxfId="138" priority="21">
      <formula>$I$17="有"</formula>
    </cfRule>
  </conditionalFormatting>
  <conditionalFormatting sqref="R18:AI18">
    <cfRule type="notContainsBlanks" dxfId="137" priority="13">
      <formula>LEN(TRIM(R18))&gt;0</formula>
    </cfRule>
    <cfRule type="expression" dxfId="136" priority="20">
      <formula>$I$18="有"</formula>
    </cfRule>
  </conditionalFormatting>
  <conditionalFormatting sqref="AU15">
    <cfRule type="containsBlanks" dxfId="135" priority="10">
      <formula>LEN(TRIM(AU15))=0</formula>
    </cfRule>
  </conditionalFormatting>
  <conditionalFormatting sqref="AZ15">
    <cfRule type="containsBlanks" dxfId="134" priority="9">
      <formula>LEN(TRIM(AZ15))=0</formula>
    </cfRule>
  </conditionalFormatting>
  <conditionalFormatting sqref="AQ10">
    <cfRule type="containsBlanks" dxfId="133" priority="8">
      <formula>LEN(TRIM(AQ10))=0</formula>
    </cfRule>
  </conditionalFormatting>
  <conditionalFormatting sqref="AQ17:AR17 AT17 AV17 AY17:AZ17 BB17 BD17">
    <cfRule type="notContainsBlanks" dxfId="132" priority="6">
      <formula>LEN(TRIM(AQ17))&gt;0</formula>
    </cfRule>
    <cfRule type="expression" dxfId="131" priority="7">
      <formula>$I$17="有"</formula>
    </cfRule>
  </conditionalFormatting>
  <conditionalFormatting sqref="AQ18:BE18">
    <cfRule type="notContainsBlanks" dxfId="130" priority="4">
      <formula>LEN(TRIM(AQ18))&gt;0</formula>
    </cfRule>
    <cfRule type="expression" dxfId="129" priority="5">
      <formula>$I$18="有"</formula>
    </cfRule>
  </conditionalFormatting>
  <conditionalFormatting sqref="AQ16:BE16">
    <cfRule type="notContainsBlanks" dxfId="128" priority="2">
      <formula>LEN(TRIM(AQ16))&gt;0</formula>
    </cfRule>
    <cfRule type="expression" dxfId="127" priority="3">
      <formula>$I$16="有"</formula>
    </cfRule>
  </conditionalFormatting>
  <conditionalFormatting sqref="K31:S32">
    <cfRule type="containsBlanks" dxfId="126" priority="43">
      <formula>LEN(TRIM(K31))=0</formula>
    </cfRule>
  </conditionalFormatting>
  <dataValidations count="12">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Q13"/>
    <dataValidation type="list" allowBlank="1" showInputMessage="1" showErrorMessage="1" sqref="BB5 I16:J18">
      <formula1>"有,無"</formula1>
    </dataValidation>
    <dataValidation type="textLength" operator="equal" allowBlank="1" showInputMessage="1" showErrorMessage="1" error="12桁の数値を入力してください。" sqref="AU13">
      <formula1>12</formula1>
    </dataValidation>
    <dataValidation imeMode="hiragana" allowBlank="1" showInputMessage="1" showErrorMessage="1" sqref="I7:AA9 R16:AI18 F10:S12 Y10:AI12 I15"/>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AU15:AX15">
      <formula1>4</formula1>
    </dataValidation>
    <dataValidation imeMode="halfKatakana" allowBlank="1" showInputMessage="1" showErrorMessage="1" sqref="I5:AA6 I13"/>
    <dataValidation allowBlank="1" showInputMessage="1" showErrorMessage="1" prompt="yyyy/mm/dd　で入力してください。" sqref="AJ5:AW9"/>
    <dataValidation type="textLength" operator="equal" allowBlank="1" showInputMessage="1" showErrorMessage="1" error="6桁の数値を入力してください。" sqref="AZ15:BE15">
      <formula1>6</formula1>
    </dataValidation>
    <dataValidation type="list" allowBlank="1" showInputMessage="1" showErrorMessage="1" sqref="K31:S32">
      <formula1>"登録済,登録予定,登録予定無し"</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645" t="s">
        <v>28</v>
      </c>
      <c r="B1" s="645"/>
      <c r="C1" s="645"/>
      <c r="D1" s="645"/>
      <c r="E1" s="645"/>
      <c r="F1" s="645"/>
      <c r="G1" s="645"/>
      <c r="H1" s="645"/>
      <c r="I1" s="645"/>
      <c r="J1" s="645"/>
      <c r="K1" s="645"/>
      <c r="L1" s="645"/>
      <c r="M1" s="645"/>
      <c r="N1" s="645"/>
      <c r="O1" s="645"/>
      <c r="P1" s="645"/>
      <c r="Q1" s="645"/>
      <c r="R1" s="645"/>
      <c r="S1" s="645"/>
      <c r="T1" s="645"/>
      <c r="U1" s="12"/>
      <c r="V1" s="646"/>
      <c r="W1" s="646"/>
      <c r="X1" s="646"/>
      <c r="Y1" s="646"/>
      <c r="Z1" s="646"/>
      <c r="AA1" s="646"/>
      <c r="AB1" s="646"/>
      <c r="AC1" s="646"/>
      <c r="AD1" s="646"/>
      <c r="AE1" s="12"/>
      <c r="AI1" s="2"/>
      <c r="BH1" s="1"/>
    </row>
    <row r="2" spans="1:71" ht="13.5" customHeight="1">
      <c r="A2" s="645"/>
      <c r="B2" s="645"/>
      <c r="C2" s="645"/>
      <c r="D2" s="645"/>
      <c r="E2" s="645"/>
      <c r="F2" s="645"/>
      <c r="G2" s="645"/>
      <c r="H2" s="645"/>
      <c r="I2" s="645"/>
      <c r="J2" s="645"/>
      <c r="K2" s="645"/>
      <c r="L2" s="645"/>
      <c r="M2" s="645"/>
      <c r="N2" s="645"/>
      <c r="O2" s="645"/>
      <c r="P2" s="645"/>
      <c r="Q2" s="645"/>
      <c r="R2" s="645"/>
      <c r="S2" s="645"/>
      <c r="T2" s="645"/>
      <c r="U2" s="13"/>
      <c r="V2" s="646"/>
      <c r="W2" s="646"/>
      <c r="X2" s="646"/>
      <c r="Y2" s="646"/>
      <c r="Z2" s="646"/>
      <c r="AA2" s="646"/>
      <c r="AB2" s="646"/>
      <c r="AC2" s="646"/>
      <c r="AD2" s="646"/>
      <c r="AE2" s="13"/>
      <c r="AI2" s="2"/>
      <c r="BH2" s="1"/>
    </row>
    <row r="3" spans="1:71" ht="51.75" customHeight="1">
      <c r="A3" s="24"/>
      <c r="B3" s="24"/>
      <c r="C3" s="648" t="s">
        <v>23</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68" t="s">
        <v>53</v>
      </c>
      <c r="B5" s="669"/>
      <c r="C5" s="669"/>
      <c r="D5" s="669"/>
      <c r="E5" s="669"/>
      <c r="F5" s="669"/>
      <c r="G5" s="669"/>
      <c r="H5" s="670"/>
      <c r="I5" s="535" t="str">
        <f>IF(①共済資格!I5:AA6="","",①共済資格!I5:AA6)</f>
        <v/>
      </c>
      <c r="J5" s="536"/>
      <c r="K5" s="536"/>
      <c r="L5" s="536"/>
      <c r="M5" s="536"/>
      <c r="N5" s="536"/>
      <c r="O5" s="536"/>
      <c r="P5" s="536"/>
      <c r="Q5" s="536"/>
      <c r="R5" s="536"/>
      <c r="S5" s="536"/>
      <c r="T5" s="536"/>
      <c r="U5" s="536"/>
      <c r="V5" s="536"/>
      <c r="W5" s="536"/>
      <c r="X5" s="536"/>
      <c r="Y5" s="536"/>
      <c r="Z5" s="536"/>
      <c r="AA5" s="537"/>
      <c r="AB5" s="674" t="s">
        <v>12</v>
      </c>
      <c r="AC5" s="659"/>
      <c r="AD5" s="660"/>
      <c r="AE5" s="649" t="s">
        <v>3</v>
      </c>
      <c r="AF5" s="650"/>
      <c r="AG5" s="650"/>
      <c r="AH5" s="650"/>
      <c r="AI5" s="651"/>
      <c r="AJ5" s="548" t="str">
        <f>IF(①共済資格!AJ5:AW9="","",①共済資格!AJ5:AW9)</f>
        <v/>
      </c>
      <c r="AK5" s="548"/>
      <c r="AL5" s="548"/>
      <c r="AM5" s="548"/>
      <c r="AN5" s="548"/>
      <c r="AO5" s="548"/>
      <c r="AP5" s="548"/>
      <c r="AQ5" s="548"/>
      <c r="AR5" s="548"/>
      <c r="AS5" s="548"/>
      <c r="AT5" s="548"/>
      <c r="AU5" s="548"/>
      <c r="AV5" s="548"/>
      <c r="AW5" s="549" t="s">
        <v>24</v>
      </c>
      <c r="AX5" s="549"/>
      <c r="AY5" s="549"/>
      <c r="AZ5" s="549"/>
      <c r="BA5" s="647"/>
      <c r="BB5" s="647"/>
      <c r="BC5" s="647"/>
      <c r="BD5" s="647"/>
      <c r="BE5" s="513"/>
      <c r="BH5" s="9"/>
    </row>
    <row r="6" spans="1:71" ht="8.25" customHeight="1">
      <c r="A6" s="671"/>
      <c r="B6" s="672"/>
      <c r="C6" s="672"/>
      <c r="D6" s="672"/>
      <c r="E6" s="672"/>
      <c r="F6" s="672"/>
      <c r="G6" s="672"/>
      <c r="H6" s="673"/>
      <c r="I6" s="538"/>
      <c r="J6" s="539"/>
      <c r="K6" s="539"/>
      <c r="L6" s="539"/>
      <c r="M6" s="539"/>
      <c r="N6" s="539"/>
      <c r="O6" s="539"/>
      <c r="P6" s="539"/>
      <c r="Q6" s="539"/>
      <c r="R6" s="539"/>
      <c r="S6" s="539"/>
      <c r="T6" s="539"/>
      <c r="U6" s="539"/>
      <c r="V6" s="539"/>
      <c r="W6" s="539"/>
      <c r="X6" s="539"/>
      <c r="Y6" s="539"/>
      <c r="Z6" s="539"/>
      <c r="AA6" s="540"/>
      <c r="AB6" s="661"/>
      <c r="AC6" s="646"/>
      <c r="AD6" s="662"/>
      <c r="AE6" s="652"/>
      <c r="AF6" s="653"/>
      <c r="AG6" s="653"/>
      <c r="AH6" s="653"/>
      <c r="AI6" s="654"/>
      <c r="AJ6" s="548"/>
      <c r="AK6" s="548"/>
      <c r="AL6" s="548"/>
      <c r="AM6" s="548"/>
      <c r="AN6" s="548"/>
      <c r="AO6" s="548"/>
      <c r="AP6" s="548"/>
      <c r="AQ6" s="548"/>
      <c r="AR6" s="548"/>
      <c r="AS6" s="548"/>
      <c r="AT6" s="548"/>
      <c r="AU6" s="548"/>
      <c r="AV6" s="548"/>
      <c r="AW6" s="549"/>
      <c r="AX6" s="549"/>
      <c r="AY6" s="549"/>
      <c r="AZ6" s="549"/>
      <c r="BA6" s="647"/>
      <c r="BB6" s="647"/>
      <c r="BC6" s="647"/>
      <c r="BD6" s="647"/>
      <c r="BE6" s="513"/>
      <c r="BH6" s="9"/>
      <c r="BI6" s="9"/>
    </row>
    <row r="7" spans="1:71" ht="12.75" customHeight="1">
      <c r="A7" s="666" t="s">
        <v>11</v>
      </c>
      <c r="B7" s="666"/>
      <c r="C7" s="666"/>
      <c r="D7" s="666"/>
      <c r="E7" s="666"/>
      <c r="F7" s="666"/>
      <c r="G7" s="666"/>
      <c r="H7" s="666"/>
      <c r="I7" s="514" t="str">
        <f>IF(①共済資格!I7:AA9="","",①共済資格!I7:AA9)</f>
        <v/>
      </c>
      <c r="J7" s="515"/>
      <c r="K7" s="515"/>
      <c r="L7" s="515"/>
      <c r="M7" s="515"/>
      <c r="N7" s="515"/>
      <c r="O7" s="515"/>
      <c r="P7" s="515"/>
      <c r="Q7" s="515"/>
      <c r="R7" s="515"/>
      <c r="S7" s="515"/>
      <c r="T7" s="515"/>
      <c r="U7" s="515"/>
      <c r="V7" s="515"/>
      <c r="W7" s="515"/>
      <c r="X7" s="515"/>
      <c r="Y7" s="515"/>
      <c r="Z7" s="515"/>
      <c r="AA7" s="516"/>
      <c r="AB7" s="520" t="str">
        <f>IF(①共済資格!AB7:AD9="","",①共済資格!AB7:AD9)</f>
        <v/>
      </c>
      <c r="AC7" s="521"/>
      <c r="AD7" s="522"/>
      <c r="AE7" s="652"/>
      <c r="AF7" s="653"/>
      <c r="AG7" s="653"/>
      <c r="AH7" s="653"/>
      <c r="AI7" s="654"/>
      <c r="AJ7" s="548"/>
      <c r="AK7" s="548"/>
      <c r="AL7" s="548"/>
      <c r="AM7" s="548"/>
      <c r="AN7" s="548"/>
      <c r="AO7" s="548"/>
      <c r="AP7" s="548"/>
      <c r="AQ7" s="548"/>
      <c r="AR7" s="548"/>
      <c r="AS7" s="548"/>
      <c r="AT7" s="548"/>
      <c r="AU7" s="548"/>
      <c r="AV7" s="548"/>
      <c r="AW7" s="549"/>
      <c r="AX7" s="549"/>
      <c r="AY7" s="549"/>
      <c r="AZ7" s="549"/>
      <c r="BA7" s="647"/>
      <c r="BB7" s="647"/>
      <c r="BC7" s="647"/>
      <c r="BD7" s="647"/>
      <c r="BE7" s="513"/>
      <c r="BH7" s="9"/>
      <c r="BI7" s="9"/>
    </row>
    <row r="8" spans="1:71" ht="12.75" customHeight="1">
      <c r="A8" s="667"/>
      <c r="B8" s="667"/>
      <c r="C8" s="667"/>
      <c r="D8" s="667"/>
      <c r="E8" s="667"/>
      <c r="F8" s="667"/>
      <c r="G8" s="667"/>
      <c r="H8" s="667"/>
      <c r="I8" s="514"/>
      <c r="J8" s="515"/>
      <c r="K8" s="515"/>
      <c r="L8" s="515"/>
      <c r="M8" s="515"/>
      <c r="N8" s="515"/>
      <c r="O8" s="515"/>
      <c r="P8" s="515"/>
      <c r="Q8" s="515"/>
      <c r="R8" s="515"/>
      <c r="S8" s="515"/>
      <c r="T8" s="515"/>
      <c r="U8" s="515"/>
      <c r="V8" s="515"/>
      <c r="W8" s="515"/>
      <c r="X8" s="515"/>
      <c r="Y8" s="515"/>
      <c r="Z8" s="515"/>
      <c r="AA8" s="516"/>
      <c r="AB8" s="523"/>
      <c r="AC8" s="524"/>
      <c r="AD8" s="525"/>
      <c r="AE8" s="652"/>
      <c r="AF8" s="653"/>
      <c r="AG8" s="653"/>
      <c r="AH8" s="653"/>
      <c r="AI8" s="654"/>
      <c r="AJ8" s="548"/>
      <c r="AK8" s="548"/>
      <c r="AL8" s="548"/>
      <c r="AM8" s="548"/>
      <c r="AN8" s="548"/>
      <c r="AO8" s="548"/>
      <c r="AP8" s="548"/>
      <c r="AQ8" s="548"/>
      <c r="AR8" s="548"/>
      <c r="AS8" s="548"/>
      <c r="AT8" s="548"/>
      <c r="AU8" s="548"/>
      <c r="AV8" s="548"/>
      <c r="AW8" s="549"/>
      <c r="AX8" s="549"/>
      <c r="AY8" s="549"/>
      <c r="AZ8" s="549"/>
      <c r="BA8" s="647"/>
      <c r="BB8" s="647"/>
      <c r="BC8" s="647"/>
      <c r="BD8" s="647"/>
      <c r="BE8" s="513"/>
    </row>
    <row r="9" spans="1:71" ht="10.5" customHeight="1">
      <c r="A9" s="667"/>
      <c r="B9" s="667"/>
      <c r="C9" s="667"/>
      <c r="D9" s="667"/>
      <c r="E9" s="667"/>
      <c r="F9" s="667"/>
      <c r="G9" s="667"/>
      <c r="H9" s="667"/>
      <c r="I9" s="517"/>
      <c r="J9" s="518"/>
      <c r="K9" s="518"/>
      <c r="L9" s="518"/>
      <c r="M9" s="518"/>
      <c r="N9" s="518"/>
      <c r="O9" s="518"/>
      <c r="P9" s="518"/>
      <c r="Q9" s="518"/>
      <c r="R9" s="518"/>
      <c r="S9" s="518"/>
      <c r="T9" s="518"/>
      <c r="U9" s="518"/>
      <c r="V9" s="518"/>
      <c r="W9" s="518"/>
      <c r="X9" s="518"/>
      <c r="Y9" s="518"/>
      <c r="Z9" s="518"/>
      <c r="AA9" s="519"/>
      <c r="AB9" s="526"/>
      <c r="AC9" s="527"/>
      <c r="AD9" s="528"/>
      <c r="AE9" s="655"/>
      <c r="AF9" s="656"/>
      <c r="AG9" s="656"/>
      <c r="AH9" s="656"/>
      <c r="AI9" s="657"/>
      <c r="AJ9" s="548"/>
      <c r="AK9" s="548"/>
      <c r="AL9" s="548"/>
      <c r="AM9" s="548"/>
      <c r="AN9" s="548"/>
      <c r="AO9" s="548"/>
      <c r="AP9" s="548"/>
      <c r="AQ9" s="548"/>
      <c r="AR9" s="548"/>
      <c r="AS9" s="548"/>
      <c r="AT9" s="548"/>
      <c r="AU9" s="548"/>
      <c r="AV9" s="548"/>
      <c r="AW9" s="549"/>
      <c r="AX9" s="549"/>
      <c r="AY9" s="549"/>
      <c r="AZ9" s="549"/>
      <c r="BA9" s="647"/>
      <c r="BB9" s="647"/>
      <c r="BC9" s="647"/>
      <c r="BD9" s="647"/>
      <c r="BE9" s="513"/>
    </row>
    <row r="10" spans="1:71" ht="12" customHeight="1">
      <c r="A10" s="649" t="s">
        <v>9</v>
      </c>
      <c r="B10" s="650"/>
      <c r="C10" s="650"/>
      <c r="D10" s="650"/>
      <c r="E10" s="651"/>
      <c r="F10" s="520" t="str">
        <f>IF(①共済資格!F10:S12="","",①共済資格!F10:S12)</f>
        <v/>
      </c>
      <c r="G10" s="521"/>
      <c r="H10" s="521"/>
      <c r="I10" s="521"/>
      <c r="J10" s="521"/>
      <c r="K10" s="521"/>
      <c r="L10" s="521"/>
      <c r="M10" s="521"/>
      <c r="N10" s="521"/>
      <c r="O10" s="521"/>
      <c r="P10" s="521"/>
      <c r="Q10" s="521"/>
      <c r="R10" s="521"/>
      <c r="S10" s="521"/>
      <c r="T10" s="474" t="s">
        <v>10</v>
      </c>
      <c r="U10" s="474"/>
      <c r="V10" s="474"/>
      <c r="W10" s="474"/>
      <c r="X10" s="474"/>
      <c r="Y10" s="520" t="str">
        <f>IF(①共済資格!Y10:AI12="","",①共済資格!Y10:AI12)</f>
        <v/>
      </c>
      <c r="Z10" s="521"/>
      <c r="AA10" s="521"/>
      <c r="AB10" s="521"/>
      <c r="AC10" s="521"/>
      <c r="AD10" s="521"/>
      <c r="AE10" s="521"/>
      <c r="AF10" s="521"/>
      <c r="AG10" s="521"/>
      <c r="AH10" s="521"/>
      <c r="AI10" s="522"/>
      <c r="AJ10" s="658" t="s">
        <v>2</v>
      </c>
      <c r="AK10" s="659"/>
      <c r="AL10" s="659"/>
      <c r="AM10" s="659"/>
      <c r="AN10" s="659"/>
      <c r="AO10" s="659"/>
      <c r="AP10" s="659"/>
      <c r="AQ10" s="660"/>
      <c r="AR10" s="590" t="str">
        <f>IF(①共済資格!AQ10="","",①共済資格!AQ10)</f>
        <v/>
      </c>
      <c r="AS10" s="591"/>
      <c r="AT10" s="591"/>
      <c r="AU10" s="591"/>
      <c r="AV10" s="591"/>
      <c r="AW10" s="591"/>
      <c r="AX10" s="591"/>
      <c r="AY10" s="591"/>
      <c r="AZ10" s="591"/>
      <c r="BA10" s="591"/>
      <c r="BB10" s="591"/>
      <c r="BC10" s="591"/>
      <c r="BD10" s="592"/>
    </row>
    <row r="11" spans="1:71" ht="12" customHeight="1">
      <c r="A11" s="652"/>
      <c r="B11" s="653"/>
      <c r="C11" s="653"/>
      <c r="D11" s="653"/>
      <c r="E11" s="654"/>
      <c r="F11" s="523"/>
      <c r="G11" s="524"/>
      <c r="H11" s="524"/>
      <c r="I11" s="524"/>
      <c r="J11" s="524"/>
      <c r="K11" s="524"/>
      <c r="L11" s="524"/>
      <c r="M11" s="524"/>
      <c r="N11" s="524"/>
      <c r="O11" s="524"/>
      <c r="P11" s="524"/>
      <c r="Q11" s="524"/>
      <c r="R11" s="524"/>
      <c r="S11" s="524"/>
      <c r="T11" s="474"/>
      <c r="U11" s="474"/>
      <c r="V11" s="474"/>
      <c r="W11" s="474"/>
      <c r="X11" s="474"/>
      <c r="Y11" s="523"/>
      <c r="Z11" s="524"/>
      <c r="AA11" s="524"/>
      <c r="AB11" s="524"/>
      <c r="AC11" s="524"/>
      <c r="AD11" s="524"/>
      <c r="AE11" s="524"/>
      <c r="AF11" s="524"/>
      <c r="AG11" s="524"/>
      <c r="AH11" s="524"/>
      <c r="AI11" s="525"/>
      <c r="AJ11" s="661"/>
      <c r="AK11" s="646"/>
      <c r="AL11" s="646"/>
      <c r="AM11" s="646"/>
      <c r="AN11" s="646"/>
      <c r="AO11" s="646"/>
      <c r="AP11" s="646"/>
      <c r="AQ11" s="662"/>
      <c r="AR11" s="593"/>
      <c r="AS11" s="471"/>
      <c r="AT11" s="471"/>
      <c r="AU11" s="471"/>
      <c r="AV11" s="471"/>
      <c r="AW11" s="471"/>
      <c r="AX11" s="471"/>
      <c r="AY11" s="471"/>
      <c r="AZ11" s="471"/>
      <c r="BA11" s="471"/>
      <c r="BB11" s="471"/>
      <c r="BC11" s="471"/>
      <c r="BD11" s="594"/>
    </row>
    <row r="12" spans="1:71" ht="12" customHeight="1">
      <c r="A12" s="655"/>
      <c r="B12" s="656"/>
      <c r="C12" s="656"/>
      <c r="D12" s="656"/>
      <c r="E12" s="657"/>
      <c r="F12" s="526"/>
      <c r="G12" s="527"/>
      <c r="H12" s="527"/>
      <c r="I12" s="527"/>
      <c r="J12" s="527"/>
      <c r="K12" s="527"/>
      <c r="L12" s="527"/>
      <c r="M12" s="527"/>
      <c r="N12" s="527"/>
      <c r="O12" s="527"/>
      <c r="P12" s="527"/>
      <c r="Q12" s="527"/>
      <c r="R12" s="527"/>
      <c r="S12" s="527"/>
      <c r="T12" s="474"/>
      <c r="U12" s="474"/>
      <c r="V12" s="474"/>
      <c r="W12" s="474"/>
      <c r="X12" s="474"/>
      <c r="Y12" s="526"/>
      <c r="Z12" s="527"/>
      <c r="AA12" s="527"/>
      <c r="AB12" s="527"/>
      <c r="AC12" s="527"/>
      <c r="AD12" s="527"/>
      <c r="AE12" s="527"/>
      <c r="AF12" s="527"/>
      <c r="AG12" s="527"/>
      <c r="AH12" s="527"/>
      <c r="AI12" s="528"/>
      <c r="AJ12" s="663"/>
      <c r="AK12" s="664"/>
      <c r="AL12" s="664"/>
      <c r="AM12" s="664"/>
      <c r="AN12" s="664"/>
      <c r="AO12" s="664"/>
      <c r="AP12" s="664"/>
      <c r="AQ12" s="665"/>
      <c r="AR12" s="595"/>
      <c r="AS12" s="596"/>
      <c r="AT12" s="596"/>
      <c r="AU12" s="596"/>
      <c r="AV12" s="596"/>
      <c r="AW12" s="596"/>
      <c r="AX12" s="596"/>
      <c r="AY12" s="596"/>
      <c r="AZ12" s="596"/>
      <c r="BA12" s="596"/>
      <c r="BB12" s="596"/>
      <c r="BC12" s="596"/>
      <c r="BD12" s="597"/>
    </row>
    <row r="13" spans="1:71" ht="17.25" customHeight="1">
      <c r="A13" s="719" t="s">
        <v>343</v>
      </c>
      <c r="B13" s="719"/>
      <c r="C13" s="719"/>
      <c r="D13" s="719"/>
      <c r="E13" s="719"/>
      <c r="F13" s="719"/>
      <c r="G13" s="719"/>
      <c r="H13" s="719"/>
      <c r="I13" s="720" t="str">
        <f>IF(①共済資格!I13:AR13="","",①共済資格!I13:AR13)</f>
        <v/>
      </c>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2"/>
      <c r="AR13" s="498" t="s">
        <v>37</v>
      </c>
      <c r="AS13" s="499"/>
      <c r="AT13" s="499"/>
      <c r="AU13" s="499"/>
      <c r="AV13" s="632"/>
      <c r="AW13" s="633"/>
      <c r="AX13" s="633"/>
      <c r="AY13" s="633"/>
      <c r="AZ13" s="633"/>
      <c r="BA13" s="633"/>
      <c r="BB13" s="633"/>
      <c r="BC13" s="633"/>
      <c r="BD13" s="634"/>
    </row>
    <row r="14" spans="1:71" ht="15.75" customHeight="1">
      <c r="A14" s="723" t="s">
        <v>77</v>
      </c>
      <c r="B14" s="666"/>
      <c r="C14" s="666"/>
      <c r="D14" s="666"/>
      <c r="E14" s="666"/>
      <c r="F14" s="666"/>
      <c r="G14" s="666"/>
      <c r="H14" s="666"/>
      <c r="I14" s="356" t="s">
        <v>19</v>
      </c>
      <c r="J14" s="508" t="str">
        <f>IF(①共済資格!J14:L14="","",①共済資格!J14:L14)</f>
        <v/>
      </c>
      <c r="K14" s="508"/>
      <c r="L14" s="508"/>
      <c r="M14" s="354" t="s">
        <v>49</v>
      </c>
      <c r="N14" s="508" t="str">
        <f>IF(①共済資格!N14:Q14="","",①共済資格!N14:Q14)</f>
        <v/>
      </c>
      <c r="O14" s="508"/>
      <c r="P14" s="508"/>
      <c r="Q14" s="508"/>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630"/>
      <c r="AS14" s="631"/>
      <c r="AT14" s="631"/>
      <c r="AU14" s="631"/>
      <c r="AV14" s="635"/>
      <c r="AW14" s="636"/>
      <c r="AX14" s="636"/>
      <c r="AY14" s="636"/>
      <c r="AZ14" s="636"/>
      <c r="BA14" s="636"/>
      <c r="BB14" s="636"/>
      <c r="BC14" s="636"/>
      <c r="BD14" s="637"/>
      <c r="BS14" s="1" t="str">
        <f>J14&amp;M14&amp;N14</f>
        <v>‐</v>
      </c>
    </row>
    <row r="15" spans="1:71" ht="33.75" customHeight="1">
      <c r="A15" s="667"/>
      <c r="B15" s="667"/>
      <c r="C15" s="667"/>
      <c r="D15" s="667"/>
      <c r="E15" s="667"/>
      <c r="F15" s="667"/>
      <c r="G15" s="667"/>
      <c r="H15" s="667"/>
      <c r="I15" s="511" t="str">
        <f>IF(①共済資格!I15:AR15="","",①共済資格!I15:AR15)</f>
        <v/>
      </c>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724"/>
      <c r="AR15" s="557"/>
      <c r="AS15" s="558"/>
      <c r="AT15" s="558"/>
      <c r="AU15" s="558"/>
      <c r="AV15" s="638"/>
      <c r="AW15" s="639"/>
      <c r="AX15" s="639"/>
      <c r="AY15" s="639"/>
      <c r="AZ15" s="639"/>
      <c r="BA15" s="639"/>
      <c r="BB15" s="639"/>
      <c r="BC15" s="639"/>
      <c r="BD15" s="640"/>
    </row>
    <row r="16" spans="1:71" ht="37.5" customHeight="1">
      <c r="A16" s="716" t="s">
        <v>25</v>
      </c>
      <c r="B16" s="717"/>
      <c r="C16" s="717"/>
      <c r="D16" s="717"/>
      <c r="E16" s="717"/>
      <c r="F16" s="717"/>
      <c r="G16" s="717"/>
      <c r="H16" s="718"/>
      <c r="I16" s="502"/>
      <c r="J16" s="502"/>
      <c r="K16" s="690" t="s">
        <v>38</v>
      </c>
      <c r="L16" s="691"/>
      <c r="M16" s="691"/>
      <c r="N16" s="691"/>
      <c r="O16" s="691"/>
      <c r="P16" s="691"/>
      <c r="Q16" s="692"/>
      <c r="R16" s="560"/>
      <c r="S16" s="561"/>
      <c r="T16" s="561"/>
      <c r="U16" s="561"/>
      <c r="V16" s="561"/>
      <c r="W16" s="641" t="s">
        <v>34</v>
      </c>
      <c r="X16" s="641"/>
      <c r="Y16" s="561"/>
      <c r="Z16" s="561"/>
      <c r="AA16" s="561"/>
      <c r="AB16" s="561"/>
      <c r="AC16" s="561"/>
      <c r="AD16" s="561"/>
      <c r="AE16" s="561"/>
      <c r="AF16" s="561"/>
      <c r="AG16" s="561"/>
      <c r="AH16" s="641" t="s">
        <v>34</v>
      </c>
      <c r="AI16" s="641"/>
      <c r="AJ16" s="561"/>
      <c r="AK16" s="561"/>
      <c r="AL16" s="642"/>
      <c r="AM16" s="643"/>
      <c r="AN16" s="643"/>
      <c r="AO16" s="643"/>
      <c r="AP16" s="643"/>
      <c r="AQ16" s="643"/>
      <c r="AR16" s="643"/>
      <c r="AS16" s="643"/>
      <c r="AT16" s="643"/>
      <c r="AU16" s="643"/>
      <c r="AV16" s="643"/>
      <c r="AW16" s="643"/>
      <c r="AX16" s="643"/>
      <c r="AY16" s="643"/>
      <c r="AZ16" s="643"/>
      <c r="BA16" s="643"/>
      <c r="BB16" s="643"/>
      <c r="BC16" s="643"/>
      <c r="BD16" s="644"/>
    </row>
    <row r="17" spans="1:93" ht="29.25" customHeight="1">
      <c r="A17" s="658" t="s">
        <v>35</v>
      </c>
      <c r="B17" s="702"/>
      <c r="C17" s="702"/>
      <c r="D17" s="702"/>
      <c r="E17" s="702"/>
      <c r="F17" s="702"/>
      <c r="G17" s="702"/>
      <c r="H17" s="703"/>
      <c r="I17" s="687" t="s">
        <v>30</v>
      </c>
      <c r="J17" s="687"/>
      <c r="K17" s="687"/>
      <c r="L17" s="687"/>
      <c r="M17" s="687"/>
      <c r="N17" s="687"/>
      <c r="O17" s="687"/>
      <c r="P17" s="699"/>
      <c r="Q17" s="700"/>
      <c r="R17" s="700"/>
      <c r="S17" s="700"/>
      <c r="T17" s="700"/>
      <c r="U17" s="700"/>
      <c r="V17" s="700"/>
      <c r="W17" s="700"/>
      <c r="X17" s="700"/>
      <c r="Y17" s="700"/>
      <c r="Z17" s="700"/>
      <c r="AA17" s="700"/>
      <c r="AB17" s="700"/>
      <c r="AC17" s="700"/>
      <c r="AD17" s="700"/>
      <c r="AE17" s="700"/>
      <c r="AF17" s="700"/>
      <c r="AG17" s="701"/>
      <c r="AH17" s="658" t="s">
        <v>36</v>
      </c>
      <c r="AI17" s="702"/>
      <c r="AJ17" s="702"/>
      <c r="AK17" s="702"/>
      <c r="AL17" s="702"/>
      <c r="AM17" s="702"/>
      <c r="AN17" s="702"/>
      <c r="AO17" s="703"/>
      <c r="AP17" s="563"/>
      <c r="AQ17" s="550"/>
      <c r="AR17" s="381" t="s">
        <v>361</v>
      </c>
      <c r="AS17" s="382"/>
      <c r="AT17" s="381" t="s">
        <v>362</v>
      </c>
      <c r="AU17" s="382"/>
      <c r="AV17" s="381" t="s">
        <v>363</v>
      </c>
      <c r="AW17" s="381" t="s">
        <v>364</v>
      </c>
      <c r="AX17" s="550"/>
      <c r="AY17" s="550"/>
      <c r="AZ17" s="381" t="s">
        <v>361</v>
      </c>
      <c r="BA17" s="382"/>
      <c r="BB17" s="381" t="s">
        <v>362</v>
      </c>
      <c r="BC17" s="382"/>
      <c r="BD17" s="383" t="s">
        <v>363</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707"/>
      <c r="B18" s="708"/>
      <c r="C18" s="708"/>
      <c r="D18" s="708"/>
      <c r="E18" s="708"/>
      <c r="F18" s="708"/>
      <c r="G18" s="708"/>
      <c r="H18" s="709"/>
      <c r="I18" s="687" t="s">
        <v>31</v>
      </c>
      <c r="J18" s="687"/>
      <c r="K18" s="687"/>
      <c r="L18" s="687"/>
      <c r="M18" s="687"/>
      <c r="N18" s="687"/>
      <c r="O18" s="687"/>
      <c r="P18" s="688"/>
      <c r="Q18" s="688"/>
      <c r="R18" s="688"/>
      <c r="S18" s="688"/>
      <c r="T18" s="688"/>
      <c r="U18" s="688"/>
      <c r="V18" s="688"/>
      <c r="W18" s="688"/>
      <c r="X18" s="688"/>
      <c r="Y18" s="689"/>
      <c r="Z18" s="689"/>
      <c r="AA18" s="689"/>
      <c r="AB18" s="689"/>
      <c r="AC18" s="689"/>
      <c r="AD18" s="689"/>
      <c r="AE18" s="689"/>
      <c r="AF18" s="689"/>
      <c r="AG18" s="689"/>
      <c r="AH18" s="690" t="s">
        <v>36</v>
      </c>
      <c r="AI18" s="691"/>
      <c r="AJ18" s="691"/>
      <c r="AK18" s="691"/>
      <c r="AL18" s="691"/>
      <c r="AM18" s="691"/>
      <c r="AN18" s="691"/>
      <c r="AO18" s="692"/>
      <c r="AP18" s="563"/>
      <c r="AQ18" s="550"/>
      <c r="AR18" s="381" t="s">
        <v>361</v>
      </c>
      <c r="AS18" s="382"/>
      <c r="AT18" s="381" t="s">
        <v>362</v>
      </c>
      <c r="AU18" s="382"/>
      <c r="AV18" s="381" t="s">
        <v>363</v>
      </c>
      <c r="AW18" s="381" t="s">
        <v>364</v>
      </c>
      <c r="AX18" s="550"/>
      <c r="AY18" s="550"/>
      <c r="AZ18" s="381" t="s">
        <v>361</v>
      </c>
      <c r="BA18" s="382"/>
      <c r="BB18" s="381" t="s">
        <v>362</v>
      </c>
      <c r="BC18" s="382"/>
      <c r="BD18" s="383" t="s">
        <v>363</v>
      </c>
      <c r="BF18" s="2"/>
      <c r="BH18" s="1"/>
    </row>
    <row r="19" spans="1:93" ht="20.25" customHeight="1">
      <c r="A19" s="658" t="s">
        <v>32</v>
      </c>
      <c r="B19" s="702"/>
      <c r="C19" s="702"/>
      <c r="D19" s="702"/>
      <c r="E19" s="702"/>
      <c r="F19" s="702"/>
      <c r="G19" s="702"/>
      <c r="H19" s="703"/>
      <c r="I19" s="628"/>
      <c r="J19" s="629"/>
      <c r="K19" s="626" t="s">
        <v>385</v>
      </c>
      <c r="L19" s="626"/>
      <c r="M19" s="627"/>
      <c r="N19" s="628"/>
      <c r="O19" s="629"/>
      <c r="P19" s="624" t="s">
        <v>390</v>
      </c>
      <c r="Q19" s="624"/>
      <c r="R19" s="624"/>
      <c r="S19" s="624"/>
      <c r="T19" s="624"/>
      <c r="U19" s="624"/>
      <c r="V19" s="624"/>
      <c r="W19" s="624"/>
      <c r="X19" s="624"/>
      <c r="Y19" s="624"/>
      <c r="Z19" s="624"/>
      <c r="AA19" s="625"/>
      <c r="AB19" s="628"/>
      <c r="AC19" s="629"/>
      <c r="AD19" s="624" t="s">
        <v>391</v>
      </c>
      <c r="AE19" s="624"/>
      <c r="AF19" s="624"/>
      <c r="AG19" s="624"/>
      <c r="AH19" s="624"/>
      <c r="AI19" s="624"/>
      <c r="AJ19" s="624"/>
      <c r="AK19" s="624"/>
      <c r="AL19" s="624"/>
      <c r="AM19" s="624"/>
      <c r="AN19" s="624"/>
      <c r="AO19" s="625"/>
      <c r="AP19" s="628"/>
      <c r="AQ19" s="629"/>
      <c r="AR19" s="626" t="s">
        <v>386</v>
      </c>
      <c r="AS19" s="626"/>
      <c r="AT19" s="627"/>
      <c r="AU19" s="628"/>
      <c r="AV19" s="629"/>
      <c r="AW19" s="626" t="s">
        <v>387</v>
      </c>
      <c r="AX19" s="626"/>
      <c r="AY19" s="627"/>
      <c r="AZ19" s="628"/>
      <c r="BA19" s="629"/>
      <c r="BB19" s="626" t="s">
        <v>388</v>
      </c>
      <c r="BC19" s="626"/>
      <c r="BD19" s="627"/>
      <c r="BE19" s="22"/>
      <c r="BF19" s="22"/>
      <c r="BG19" s="22"/>
      <c r="BH19" s="22"/>
      <c r="BL19" s="2"/>
    </row>
    <row r="20" spans="1:93" ht="15.75" customHeight="1">
      <c r="A20" s="704"/>
      <c r="B20" s="705"/>
      <c r="C20" s="705"/>
      <c r="D20" s="705"/>
      <c r="E20" s="705"/>
      <c r="F20" s="705"/>
      <c r="G20" s="705"/>
      <c r="H20" s="706"/>
      <c r="I20" s="576"/>
      <c r="J20" s="577"/>
      <c r="K20" s="577"/>
      <c r="L20" s="577"/>
      <c r="M20" s="578"/>
      <c r="N20" s="713" t="s">
        <v>382</v>
      </c>
      <c r="O20" s="714"/>
      <c r="P20" s="714"/>
      <c r="Q20" s="714"/>
      <c r="R20" s="714"/>
      <c r="S20" s="714"/>
      <c r="T20" s="714"/>
      <c r="U20" s="714"/>
      <c r="V20" s="714"/>
      <c r="W20" s="714"/>
      <c r="X20" s="714"/>
      <c r="Y20" s="714"/>
      <c r="Z20" s="714"/>
      <c r="AA20" s="715"/>
      <c r="AB20" s="695" t="s">
        <v>383</v>
      </c>
      <c r="AC20" s="696"/>
      <c r="AD20" s="696"/>
      <c r="AE20" s="696"/>
      <c r="AF20" s="696"/>
      <c r="AG20" s="696"/>
      <c r="AH20" s="696"/>
      <c r="AI20" s="696"/>
      <c r="AJ20" s="696"/>
      <c r="AK20" s="696"/>
      <c r="AL20" s="696"/>
      <c r="AM20" s="696"/>
      <c r="AN20" s="696"/>
      <c r="AO20" s="697"/>
      <c r="AP20" s="435"/>
      <c r="AQ20" s="436"/>
      <c r="AR20" s="436"/>
      <c r="AS20" s="436"/>
      <c r="AT20" s="437"/>
      <c r="AU20" s="576"/>
      <c r="AV20" s="577"/>
      <c r="AW20" s="577"/>
      <c r="AX20" s="577"/>
      <c r="AY20" s="578"/>
      <c r="AZ20" s="438"/>
      <c r="BA20" s="439"/>
      <c r="BB20" s="439"/>
      <c r="BC20" s="439"/>
      <c r="BD20" s="440"/>
      <c r="BE20" s="22"/>
      <c r="BF20" s="22"/>
      <c r="BG20" s="22"/>
      <c r="BH20" s="22"/>
      <c r="BL20" s="2"/>
    </row>
    <row r="21" spans="1:93" ht="23.25" customHeight="1">
      <c r="A21" s="707"/>
      <c r="B21" s="708"/>
      <c r="C21" s="708"/>
      <c r="D21" s="708"/>
      <c r="E21" s="708"/>
      <c r="F21" s="708"/>
      <c r="G21" s="708"/>
      <c r="H21" s="709"/>
      <c r="I21" s="579"/>
      <c r="J21" s="580"/>
      <c r="K21" s="580"/>
      <c r="L21" s="580"/>
      <c r="M21" s="581"/>
      <c r="N21" s="698"/>
      <c r="O21" s="693"/>
      <c r="P21" s="693"/>
      <c r="Q21" s="693"/>
      <c r="R21" s="693"/>
      <c r="S21" s="693"/>
      <c r="T21" s="664" t="s">
        <v>384</v>
      </c>
      <c r="U21" s="664"/>
      <c r="V21" s="693"/>
      <c r="W21" s="693"/>
      <c r="X21" s="693"/>
      <c r="Y21" s="693"/>
      <c r="Z21" s="693"/>
      <c r="AA21" s="694"/>
      <c r="AB21" s="698"/>
      <c r="AC21" s="693"/>
      <c r="AD21" s="693"/>
      <c r="AE21" s="693"/>
      <c r="AF21" s="693"/>
      <c r="AG21" s="693"/>
      <c r="AH21" s="664" t="s">
        <v>384</v>
      </c>
      <c r="AI21" s="664"/>
      <c r="AJ21" s="693"/>
      <c r="AK21" s="693"/>
      <c r="AL21" s="693"/>
      <c r="AM21" s="693"/>
      <c r="AN21" s="693"/>
      <c r="AO21" s="694"/>
      <c r="AP21" s="441"/>
      <c r="AQ21" s="442"/>
      <c r="AR21" s="442"/>
      <c r="AS21" s="442"/>
      <c r="AT21" s="443"/>
      <c r="AU21" s="579"/>
      <c r="AV21" s="580"/>
      <c r="AW21" s="580"/>
      <c r="AX21" s="580"/>
      <c r="AY21" s="581"/>
      <c r="AZ21" s="444"/>
      <c r="BA21" s="445"/>
      <c r="BB21" s="445"/>
      <c r="BC21" s="445"/>
      <c r="BD21" s="446"/>
      <c r="BE21" s="22"/>
      <c r="BF21" s="22"/>
      <c r="BG21" s="22"/>
      <c r="BH21" s="22"/>
      <c r="BL21" s="2"/>
    </row>
    <row r="22" spans="1:93" ht="35.25" customHeight="1">
      <c r="A22" s="687" t="s">
        <v>392</v>
      </c>
      <c r="B22" s="687"/>
      <c r="C22" s="687"/>
      <c r="D22" s="687"/>
      <c r="E22" s="687"/>
      <c r="F22" s="687"/>
      <c r="G22" s="687"/>
      <c r="H22" s="687"/>
      <c r="I22" s="616"/>
      <c r="J22" s="617"/>
      <c r="K22" s="617"/>
      <c r="L22" s="617"/>
      <c r="M22" s="617"/>
      <c r="N22" s="617"/>
      <c r="O22" s="617"/>
      <c r="P22" s="26" t="s">
        <v>26</v>
      </c>
      <c r="Q22" s="710" t="s">
        <v>27</v>
      </c>
      <c r="R22" s="711"/>
      <c r="S22" s="711"/>
      <c r="T22" s="711"/>
      <c r="U22" s="711"/>
      <c r="V22" s="711"/>
      <c r="W22" s="711"/>
      <c r="X22" s="711"/>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75" t="s">
        <v>29</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7"/>
    </row>
    <row r="25" spans="1:93" ht="13.5" customHeight="1">
      <c r="A25" s="678" t="s">
        <v>33</v>
      </c>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c r="BA25" s="679"/>
      <c r="BB25" s="679"/>
      <c r="BC25" s="679"/>
      <c r="BD25" s="680"/>
    </row>
    <row r="26" spans="1:93" ht="13.5" customHeight="1">
      <c r="A26" s="681"/>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3"/>
    </row>
    <row r="27" spans="1:93" ht="13.5" customHeight="1">
      <c r="A27" s="684"/>
      <c r="B27" s="685"/>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6"/>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1Xas0q6ujxFYbknj+cVKVhD7/7Dk0W7lGkF3wcF84i07QVArw3aIRZk1EKEQf30YFlTrB/afq3Leu1zUzTyg1Q==" saltValue="aNtSiXsrc/G9kJWGcx9xDg==" spinCount="100000" sheet="1" selectLockedCells="1"/>
  <mergeCells count="76">
    <mergeCell ref="A16:H16"/>
    <mergeCell ref="I16:J16"/>
    <mergeCell ref="K16:Q16"/>
    <mergeCell ref="A13:H13"/>
    <mergeCell ref="I13:AQ13"/>
    <mergeCell ref="A14:H15"/>
    <mergeCell ref="J14:L14"/>
    <mergeCell ref="N14:Q14"/>
    <mergeCell ref="I15:AQ15"/>
    <mergeCell ref="I17:O17"/>
    <mergeCell ref="P17:AG17"/>
    <mergeCell ref="AH17:AO17"/>
    <mergeCell ref="A19:H21"/>
    <mergeCell ref="A22:H22"/>
    <mergeCell ref="Q22:BD22"/>
    <mergeCell ref="I22:O22"/>
    <mergeCell ref="A17:H18"/>
    <mergeCell ref="N20:AA20"/>
    <mergeCell ref="N21:S21"/>
    <mergeCell ref="AP17:AQ17"/>
    <mergeCell ref="AX17:AY17"/>
    <mergeCell ref="AH21:AI21"/>
    <mergeCell ref="AJ21:AO21"/>
    <mergeCell ref="AB19:AC19"/>
    <mergeCell ref="P19:AA19"/>
    <mergeCell ref="A24:BD24"/>
    <mergeCell ref="A25:BD27"/>
    <mergeCell ref="I18:O18"/>
    <mergeCell ref="P18:AG18"/>
    <mergeCell ref="AH18:AO18"/>
    <mergeCell ref="V21:AA21"/>
    <mergeCell ref="T21:U21"/>
    <mergeCell ref="AX18:AY18"/>
    <mergeCell ref="AP18:AQ18"/>
    <mergeCell ref="AB20:AO20"/>
    <mergeCell ref="AB21:AG21"/>
    <mergeCell ref="AZ19:BA19"/>
    <mergeCell ref="BB19:BD19"/>
    <mergeCell ref="K19:M19"/>
    <mergeCell ref="I19:J19"/>
    <mergeCell ref="N19:O19"/>
    <mergeCell ref="BE5:BE9"/>
    <mergeCell ref="A7:H9"/>
    <mergeCell ref="I7:AA9"/>
    <mergeCell ref="AB7:AD9"/>
    <mergeCell ref="A5:H6"/>
    <mergeCell ref="I5:AA6"/>
    <mergeCell ref="AB5:AD6"/>
    <mergeCell ref="AE5:AI9"/>
    <mergeCell ref="AJ5:AV9"/>
    <mergeCell ref="A1:T2"/>
    <mergeCell ref="V1:AD2"/>
    <mergeCell ref="AR10:BD12"/>
    <mergeCell ref="AW5:AZ9"/>
    <mergeCell ref="BA5:BD9"/>
    <mergeCell ref="C3:AB3"/>
    <mergeCell ref="A10:E12"/>
    <mergeCell ref="F10:S12"/>
    <mergeCell ref="T10:X12"/>
    <mergeCell ref="Y10:AI12"/>
    <mergeCell ref="AJ10:AQ12"/>
    <mergeCell ref="AR13:AU15"/>
    <mergeCell ref="AV13:BD15"/>
    <mergeCell ref="R16:V16"/>
    <mergeCell ref="W16:X16"/>
    <mergeCell ref="Y16:AG16"/>
    <mergeCell ref="AH16:AI16"/>
    <mergeCell ref="AJ16:AK16"/>
    <mergeCell ref="AL16:BD16"/>
    <mergeCell ref="AD19:AO19"/>
    <mergeCell ref="I20:M21"/>
    <mergeCell ref="AU20:AY21"/>
    <mergeCell ref="AR19:AT19"/>
    <mergeCell ref="AP19:AQ19"/>
    <mergeCell ref="AU19:AV19"/>
    <mergeCell ref="AW19:AY19"/>
  </mergeCells>
  <phoneticPr fontId="7"/>
  <conditionalFormatting sqref="T10 Y10">
    <cfRule type="containsBlanks" dxfId="125" priority="65">
      <formula>LEN(TRIM(T10))=0</formula>
    </cfRule>
  </conditionalFormatting>
  <conditionalFormatting sqref="AR10:BD12">
    <cfRule type="containsBlanks" dxfId="124" priority="64">
      <formula>LEN(TRIM(AR10))=0</formula>
    </cfRule>
  </conditionalFormatting>
  <conditionalFormatting sqref="F10:S12">
    <cfRule type="containsBlanks" dxfId="123" priority="63">
      <formula>LEN(TRIM(F10))=0</formula>
    </cfRule>
  </conditionalFormatting>
  <conditionalFormatting sqref="I7:AA9">
    <cfRule type="containsBlanks" dxfId="122" priority="62">
      <formula>LEN(TRIM(I7))=0</formula>
    </cfRule>
  </conditionalFormatting>
  <conditionalFormatting sqref="I5:AA6">
    <cfRule type="containsBlanks" dxfId="121" priority="61">
      <formula>LEN(TRIM(I5))=0</formula>
    </cfRule>
  </conditionalFormatting>
  <conditionalFormatting sqref="AB7:AD9">
    <cfRule type="containsBlanks" dxfId="120" priority="60">
      <formula>LEN(TRIM(AB7))=0</formula>
    </cfRule>
  </conditionalFormatting>
  <conditionalFormatting sqref="AJ5:AV9">
    <cfRule type="containsBlanks" dxfId="119" priority="59">
      <formula>LEN(TRIM(AJ5))=0</formula>
    </cfRule>
  </conditionalFormatting>
  <conditionalFormatting sqref="BA5:BD9">
    <cfRule type="containsBlanks" dxfId="118" priority="58">
      <formula>LEN(TRIM(BA5))=0</formula>
    </cfRule>
  </conditionalFormatting>
  <conditionalFormatting sqref="AV13">
    <cfRule type="containsBlanks" dxfId="117" priority="56">
      <formula>LEN(TRIM(AV13))=0</formula>
    </cfRule>
  </conditionalFormatting>
  <conditionalFormatting sqref="I13:AQ13">
    <cfRule type="containsBlanks" dxfId="116" priority="52">
      <formula>LEN(TRIM(I13))=0</formula>
    </cfRule>
  </conditionalFormatting>
  <conditionalFormatting sqref="J14:L14">
    <cfRule type="containsBlanks" dxfId="115" priority="51">
      <formula>LEN(TRIM(J14))=0</formula>
    </cfRule>
  </conditionalFormatting>
  <conditionalFormatting sqref="N14:Q14">
    <cfRule type="containsBlanks" dxfId="114" priority="50">
      <formula>LEN(TRIM(N14))=0</formula>
    </cfRule>
  </conditionalFormatting>
  <conditionalFormatting sqref="I15:AQ15">
    <cfRule type="containsBlanks" dxfId="113" priority="49">
      <formula>LEN(TRIM(I15))=0</formula>
    </cfRule>
  </conditionalFormatting>
  <conditionalFormatting sqref="I16:J16">
    <cfRule type="containsBlanks" dxfId="112" priority="48">
      <formula>LEN(TRIM(I16))=0</formula>
    </cfRule>
  </conditionalFormatting>
  <conditionalFormatting sqref="AJ16:AK16">
    <cfRule type="notContainsBlanks" dxfId="111" priority="17">
      <formula>LEN(TRIM(AJ16))&gt;0</formula>
    </cfRule>
  </conditionalFormatting>
  <conditionalFormatting sqref="R16:V16">
    <cfRule type="notContainsBlanks" dxfId="110" priority="39">
      <formula>LEN(TRIM(R16))&gt;0</formula>
    </cfRule>
  </conditionalFormatting>
  <conditionalFormatting sqref="Y16:AG16">
    <cfRule type="notContainsBlanks" dxfId="109" priority="38">
      <formula>LEN(TRIM(Y16))&gt;0</formula>
    </cfRule>
  </conditionalFormatting>
  <conditionalFormatting sqref="R16:V16 Y16:AG16 AJ16:AK16">
    <cfRule type="expression" dxfId="108" priority="40" stopIfTrue="1">
      <formula>$I$16="有"</formula>
    </cfRule>
  </conditionalFormatting>
  <conditionalFormatting sqref="A19:H21">
    <cfRule type="expression" dxfId="107" priority="7">
      <formula>COUNTIF($BG$19:$BL$19,FALSE)=6</formula>
    </cfRule>
    <cfRule type="expression" dxfId="106" priority="8">
      <formula>$BP$19="TRUE"</formula>
    </cfRule>
    <cfRule type="expression" dxfId="105" priority="9">
      <formula>$BP$19="FALSE"</formula>
    </cfRule>
  </conditionalFormatting>
  <conditionalFormatting sqref="N21:S21 V21:AA21">
    <cfRule type="notContainsBlanks" dxfId="104" priority="5" stopIfTrue="1">
      <formula>LEN(TRIM(N21))&gt;0</formula>
    </cfRule>
  </conditionalFormatting>
  <conditionalFormatting sqref="N21:S21">
    <cfRule type="expression" dxfId="103" priority="10">
      <formula>$N$19="☑"</formula>
    </cfRule>
  </conditionalFormatting>
  <conditionalFormatting sqref="V21:AA21">
    <cfRule type="expression" dxfId="102" priority="6">
      <formula>$N$19="☑"</formula>
    </cfRule>
  </conditionalFormatting>
  <conditionalFormatting sqref="AB21:AG21">
    <cfRule type="notContainsBlanks" priority="4" stopIfTrue="1">
      <formula>LEN(TRIM(AB21))&gt;0</formula>
    </cfRule>
    <cfRule type="expression" dxfId="101" priority="11">
      <formula>$AB$19="☑"</formula>
    </cfRule>
  </conditionalFormatting>
  <conditionalFormatting sqref="AJ21:AO21">
    <cfRule type="notContainsBlanks" priority="2" stopIfTrue="1">
      <formula>LEN(TRIM(AJ21))&gt;0</formula>
    </cfRule>
    <cfRule type="expression" dxfId="100" priority="3">
      <formula>$AB$19="☑"</formula>
    </cfRule>
  </conditionalFormatting>
  <conditionalFormatting sqref="I19:J19 N19:O19 AB19:AC19 AP19:AQ19 AU19:AV19 AZ19:BA19">
    <cfRule type="expression" dxfId="99" priority="1">
      <formula>AND($I$19="", $N$19="",$AB$19="",$AP$19="",$AP$19="",$AU$19="",$AZ$19="")</formula>
    </cfRule>
  </conditionalFormatting>
  <dataValidations count="11">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P17:AG17 N21:S21 V21:AG21 AJ21:AO21"/>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 type="list" allowBlank="1" showInputMessage="1" showErrorMessage="1" sqref="AP19:AQ19 AU19:AV19 AZ19:BA19 I19:J19 N19:O19 AB19:AC19">
      <formula1>"☑"</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52" customWidth="1"/>
    <col min="3" max="3" width="2.75" style="52" customWidth="1"/>
    <col min="4" max="5" width="2.375" style="52" customWidth="1"/>
    <col min="6" max="17" width="2" style="52" customWidth="1"/>
    <col min="18" max="23" width="1.5" style="52" customWidth="1"/>
    <col min="24" max="25" width="1.375" style="52" customWidth="1"/>
    <col min="26" max="42" width="2" style="52" customWidth="1"/>
    <col min="43" max="44" width="3.625" style="52" customWidth="1"/>
    <col min="45" max="46" width="2" style="52" customWidth="1"/>
    <col min="47" max="70" width="2.125" style="52" customWidth="1"/>
    <col min="71" max="76" width="2" style="52"/>
    <col min="77" max="77" width="2.5" style="52" bestFit="1" customWidth="1"/>
    <col min="78" max="81" width="2" style="52"/>
    <col min="82" max="82" width="7.125" style="417" hidden="1" customWidth="1"/>
    <col min="83" max="84" width="2" style="52"/>
    <col min="85" max="86" width="2.5" style="52" bestFit="1" customWidth="1"/>
    <col min="87" max="16384" width="2" style="52"/>
  </cols>
  <sheetData>
    <row r="1" spans="1:82" ht="13.5" customHeight="1">
      <c r="A1" s="62"/>
      <c r="B1" s="62"/>
      <c r="C1" s="61"/>
      <c r="D1" s="862" t="s">
        <v>370</v>
      </c>
      <c r="E1" s="862"/>
      <c r="F1" s="862"/>
      <c r="G1" s="862"/>
      <c r="H1" s="862"/>
      <c r="I1" s="862"/>
      <c r="J1" s="862"/>
      <c r="K1" s="862"/>
      <c r="L1" s="862"/>
      <c r="M1" s="862"/>
      <c r="N1" s="862"/>
      <c r="O1" s="862"/>
      <c r="P1" s="862"/>
      <c r="Q1" s="862"/>
      <c r="R1" s="61"/>
      <c r="S1" s="61"/>
      <c r="T1" s="61"/>
      <c r="U1" s="61"/>
      <c r="V1" s="61"/>
      <c r="W1" s="61"/>
      <c r="X1" s="61"/>
      <c r="Y1" s="61"/>
      <c r="Z1" s="61"/>
      <c r="AA1" s="61"/>
      <c r="AB1" s="61"/>
      <c r="AC1" s="61"/>
      <c r="AD1" s="61"/>
      <c r="AE1" s="61"/>
      <c r="AF1" s="61"/>
      <c r="AG1" s="61"/>
      <c r="AH1" s="863"/>
      <c r="AI1" s="863"/>
      <c r="AJ1" s="863"/>
      <c r="AK1" s="863"/>
      <c r="AL1" s="402"/>
      <c r="AM1" s="402"/>
      <c r="AN1" s="403"/>
      <c r="AO1" s="404"/>
      <c r="AP1" s="405" t="s">
        <v>8</v>
      </c>
      <c r="AQ1" s="405"/>
      <c r="AR1" s="405"/>
      <c r="AS1" s="405"/>
      <c r="AT1" s="405"/>
      <c r="AU1" s="405"/>
      <c r="AV1" s="405"/>
      <c r="AW1" s="405"/>
      <c r="AX1" s="402"/>
      <c r="AY1" s="406"/>
      <c r="AZ1" s="405"/>
      <c r="BA1" s="405"/>
      <c r="BB1" s="405"/>
      <c r="BC1" s="405"/>
      <c r="BD1" s="405"/>
      <c r="BE1" s="405"/>
      <c r="BF1" s="405"/>
      <c r="BG1" s="405"/>
      <c r="BH1" s="405"/>
      <c r="BI1" s="405"/>
      <c r="BJ1" s="404"/>
      <c r="BK1" s="404"/>
      <c r="BL1" s="404"/>
      <c r="BM1" s="404"/>
      <c r="BN1" s="404"/>
      <c r="BO1" s="404"/>
      <c r="BP1" s="404"/>
      <c r="BQ1" s="404"/>
      <c r="BR1" s="404"/>
    </row>
    <row r="2" spans="1:82" ht="17.25" customHeight="1">
      <c r="A2" s="61"/>
      <c r="B2" s="61"/>
      <c r="C2" s="61"/>
      <c r="D2" s="862"/>
      <c r="E2" s="862"/>
      <c r="F2" s="862"/>
      <c r="G2" s="862"/>
      <c r="H2" s="862"/>
      <c r="I2" s="862"/>
      <c r="J2" s="862"/>
      <c r="K2" s="862"/>
      <c r="L2" s="862"/>
      <c r="M2" s="862"/>
      <c r="N2" s="862"/>
      <c r="O2" s="862"/>
      <c r="P2" s="862"/>
      <c r="Q2" s="862"/>
      <c r="R2" s="61"/>
      <c r="S2" s="61"/>
      <c r="T2" s="61"/>
      <c r="U2" s="61"/>
      <c r="V2" s="61"/>
      <c r="W2" s="61"/>
      <c r="X2" s="61"/>
      <c r="Y2" s="61"/>
      <c r="Z2" s="61"/>
      <c r="AA2" s="61"/>
      <c r="AB2" s="61"/>
      <c r="AC2" s="61"/>
      <c r="AD2" s="61"/>
      <c r="AE2" s="61"/>
      <c r="AF2" s="61"/>
      <c r="AG2" s="61"/>
      <c r="AH2" s="730"/>
      <c r="AI2" s="730"/>
      <c r="AJ2" s="730"/>
      <c r="AK2" s="730"/>
      <c r="AL2" s="407"/>
      <c r="AM2" s="408"/>
      <c r="AN2" s="403"/>
      <c r="AO2" s="409"/>
      <c r="AP2" s="864" t="s">
        <v>6</v>
      </c>
      <c r="AQ2" s="864"/>
      <c r="AR2" s="864"/>
      <c r="AS2" s="827" t="s">
        <v>5</v>
      </c>
      <c r="AT2" s="828"/>
      <c r="AU2" s="828"/>
      <c r="AV2" s="828"/>
      <c r="AW2" s="829"/>
      <c r="AX2" s="827" t="s">
        <v>4</v>
      </c>
      <c r="AY2" s="828"/>
      <c r="AZ2" s="828"/>
      <c r="BA2" s="828"/>
      <c r="BB2" s="829"/>
      <c r="BC2" s="827" t="s">
        <v>7</v>
      </c>
      <c r="BD2" s="828"/>
      <c r="BE2" s="828"/>
      <c r="BF2" s="828"/>
      <c r="BG2" s="828"/>
      <c r="BH2" s="828"/>
      <c r="BI2" s="828"/>
      <c r="BJ2" s="828"/>
      <c r="BK2" s="828"/>
      <c r="BL2" s="828"/>
      <c r="BM2" s="828"/>
      <c r="BN2" s="828"/>
      <c r="BO2" s="828"/>
      <c r="BP2" s="828"/>
      <c r="BQ2" s="828"/>
      <c r="BR2" s="829"/>
    </row>
    <row r="3" spans="1:82" ht="48.75" customHeight="1">
      <c r="A3" s="51"/>
      <c r="B3" s="51"/>
      <c r="C3" s="51"/>
      <c r="D3" s="98" t="s">
        <v>130</v>
      </c>
      <c r="E3" s="98"/>
      <c r="F3" s="99"/>
      <c r="G3" s="99"/>
      <c r="H3" s="99"/>
      <c r="I3" s="99"/>
      <c r="J3" s="99"/>
      <c r="K3" s="99"/>
      <c r="L3" s="99"/>
      <c r="M3" s="99"/>
      <c r="N3" s="99"/>
      <c r="O3" s="99"/>
      <c r="P3" s="51"/>
      <c r="Q3" s="51"/>
      <c r="R3" s="51"/>
      <c r="S3" s="51"/>
      <c r="T3" s="51"/>
      <c r="U3" s="51"/>
      <c r="V3" s="51"/>
      <c r="W3" s="51"/>
      <c r="X3" s="51"/>
      <c r="Y3" s="51"/>
      <c r="Z3" s="51"/>
      <c r="AA3" s="51"/>
      <c r="AB3" s="51"/>
      <c r="AC3" s="51"/>
      <c r="AD3" s="51"/>
      <c r="AE3" s="51"/>
      <c r="AF3" s="51"/>
      <c r="AG3" s="51"/>
      <c r="AH3" s="400"/>
      <c r="AI3" s="400"/>
      <c r="AJ3" s="400"/>
      <c r="AK3" s="400"/>
      <c r="AL3" s="400"/>
      <c r="AM3" s="408"/>
      <c r="AN3" s="403"/>
      <c r="AO3" s="409"/>
      <c r="AP3" s="830"/>
      <c r="AQ3" s="830"/>
      <c r="AR3" s="830"/>
      <c r="AS3" s="831"/>
      <c r="AT3" s="832"/>
      <c r="AU3" s="832"/>
      <c r="AV3" s="832"/>
      <c r="AW3" s="833"/>
      <c r="AX3" s="410"/>
      <c r="AY3" s="405"/>
      <c r="AZ3" s="405"/>
      <c r="BA3" s="405"/>
      <c r="BB3" s="411"/>
      <c r="BC3" s="412"/>
      <c r="BD3" s="413"/>
      <c r="BE3" s="413"/>
      <c r="BF3" s="413"/>
      <c r="BG3" s="413"/>
      <c r="BH3" s="413"/>
      <c r="BI3" s="413"/>
      <c r="BJ3" s="413"/>
      <c r="BK3" s="413"/>
      <c r="BL3" s="413"/>
      <c r="BM3" s="413"/>
      <c r="BN3" s="413"/>
      <c r="BO3" s="413"/>
      <c r="BP3" s="413"/>
      <c r="BQ3" s="413"/>
      <c r="BR3" s="414"/>
    </row>
    <row r="4" spans="1:82" ht="11.25" customHeight="1">
      <c r="A4" s="51"/>
      <c r="B4" s="51"/>
      <c r="C4" s="95" t="s">
        <v>371</v>
      </c>
      <c r="D4" s="57"/>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400"/>
      <c r="AI4" s="400"/>
      <c r="AJ4" s="400"/>
      <c r="AK4" s="400"/>
      <c r="AL4" s="400"/>
      <c r="AM4" s="400"/>
      <c r="AN4" s="400"/>
      <c r="AO4" s="400"/>
      <c r="AP4" s="400"/>
      <c r="AQ4" s="400"/>
      <c r="AR4" s="400"/>
      <c r="AS4" s="400"/>
      <c r="AT4" s="400"/>
      <c r="AU4" s="415"/>
      <c r="AV4" s="415"/>
      <c r="AW4" s="415"/>
      <c r="AX4" s="415"/>
      <c r="AY4" s="416"/>
      <c r="AZ4" s="416"/>
      <c r="BA4" s="416"/>
      <c r="BB4" s="416"/>
      <c r="BC4" s="416"/>
      <c r="BD4" s="416"/>
      <c r="BE4" s="416"/>
      <c r="BF4" s="416"/>
      <c r="BG4" s="416"/>
      <c r="BH4" s="416"/>
      <c r="BI4" s="416"/>
      <c r="BJ4" s="415"/>
      <c r="BK4" s="415"/>
      <c r="BL4" s="415"/>
      <c r="BM4" s="415"/>
      <c r="BN4" s="415"/>
      <c r="BO4" s="415"/>
      <c r="BP4" s="415"/>
      <c r="BQ4" s="415"/>
      <c r="BR4" s="415"/>
      <c r="BS4" s="69"/>
      <c r="BT4" s="69"/>
    </row>
    <row r="5" spans="1:82" ht="11.25" customHeight="1">
      <c r="A5" s="51"/>
      <c r="B5" s="51"/>
      <c r="C5" s="95"/>
      <c r="D5" s="57"/>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400"/>
      <c r="AI5" s="400"/>
      <c r="AJ5" s="400"/>
      <c r="AK5" s="400"/>
      <c r="AL5" s="400"/>
      <c r="AM5" s="400"/>
      <c r="AN5" s="400"/>
      <c r="AO5" s="400"/>
      <c r="AP5" s="400"/>
      <c r="AQ5" s="400"/>
      <c r="AR5" s="400"/>
      <c r="AS5" s="400"/>
      <c r="AT5" s="400"/>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69"/>
      <c r="BT5" s="69"/>
    </row>
    <row r="6" spans="1:82" ht="14.25" customHeight="1">
      <c r="A6" s="834" t="s">
        <v>53</v>
      </c>
      <c r="B6" s="835"/>
      <c r="C6" s="835"/>
      <c r="D6" s="835"/>
      <c r="E6" s="835"/>
      <c r="F6" s="835"/>
      <c r="G6" s="835"/>
      <c r="H6" s="836"/>
      <c r="I6" s="837" t="str">
        <f>IF(①共済資格!I5="","",①共済資格!I5)</f>
        <v/>
      </c>
      <c r="J6" s="838"/>
      <c r="K6" s="838"/>
      <c r="L6" s="838"/>
      <c r="M6" s="838"/>
      <c r="N6" s="838"/>
      <c r="O6" s="838"/>
      <c r="P6" s="838"/>
      <c r="Q6" s="838"/>
      <c r="R6" s="838"/>
      <c r="S6" s="838"/>
      <c r="T6" s="838"/>
      <c r="U6" s="838"/>
      <c r="V6" s="838"/>
      <c r="W6" s="838"/>
      <c r="X6" s="838"/>
      <c r="Y6" s="838"/>
      <c r="Z6" s="838"/>
      <c r="AA6" s="838"/>
      <c r="AB6" s="838"/>
      <c r="AC6" s="838"/>
      <c r="AD6" s="838"/>
      <c r="AE6" s="839"/>
      <c r="AF6" s="840" t="s">
        <v>54</v>
      </c>
      <c r="AG6" s="840"/>
      <c r="AH6" s="794" t="str">
        <f>IF(①共済資格!AB7="","",①共済資格!AB7)</f>
        <v/>
      </c>
      <c r="AI6" s="795"/>
      <c r="AJ6" s="795"/>
      <c r="AK6" s="796"/>
      <c r="AL6" s="842" t="s">
        <v>55</v>
      </c>
      <c r="AM6" s="843"/>
      <c r="AN6" s="843"/>
      <c r="AO6" s="843"/>
      <c r="AP6" s="844"/>
      <c r="AQ6" s="851" t="str">
        <f>IF(①共済資格!AJ5="","",①共済資格!AJ5)</f>
        <v/>
      </c>
      <c r="AR6" s="851"/>
      <c r="AS6" s="851"/>
      <c r="AT6" s="851"/>
      <c r="AU6" s="851"/>
      <c r="AV6" s="851"/>
      <c r="AW6" s="851"/>
      <c r="AX6" s="851"/>
      <c r="AY6" s="851"/>
      <c r="AZ6" s="851"/>
      <c r="BA6" s="852"/>
      <c r="BB6" s="842" t="s">
        <v>155</v>
      </c>
      <c r="BC6" s="857"/>
      <c r="BD6" s="857"/>
      <c r="BE6" s="857"/>
      <c r="BF6" s="858"/>
      <c r="BG6" s="865" t="str">
        <f>IF(①共済資格!A31="","",①共済資格!A31)</f>
        <v/>
      </c>
      <c r="BH6" s="865"/>
      <c r="BI6" s="865"/>
      <c r="BJ6" s="865"/>
      <c r="BK6" s="865"/>
      <c r="BL6" s="865"/>
      <c r="BM6" s="865"/>
      <c r="BN6" s="865"/>
      <c r="BO6" s="865"/>
      <c r="BP6" s="865"/>
      <c r="BQ6" s="865"/>
      <c r="BR6" s="866"/>
      <c r="BW6" s="417"/>
      <c r="CD6" s="52"/>
    </row>
    <row r="7" spans="1:82" ht="21" customHeight="1">
      <c r="A7" s="859" t="s">
        <v>44</v>
      </c>
      <c r="B7" s="860"/>
      <c r="C7" s="860"/>
      <c r="D7" s="860"/>
      <c r="E7" s="860"/>
      <c r="F7" s="860"/>
      <c r="G7" s="860"/>
      <c r="H7" s="861"/>
      <c r="I7" s="872" t="str">
        <f>IF(①共済資格!I7="","",①共済資格!I7)</f>
        <v/>
      </c>
      <c r="J7" s="873"/>
      <c r="K7" s="873"/>
      <c r="L7" s="873"/>
      <c r="M7" s="873"/>
      <c r="N7" s="873"/>
      <c r="O7" s="873"/>
      <c r="P7" s="873"/>
      <c r="Q7" s="873"/>
      <c r="R7" s="873"/>
      <c r="S7" s="873"/>
      <c r="T7" s="873"/>
      <c r="U7" s="873"/>
      <c r="V7" s="873"/>
      <c r="W7" s="873"/>
      <c r="X7" s="873"/>
      <c r="Y7" s="873"/>
      <c r="Z7" s="873"/>
      <c r="AA7" s="873"/>
      <c r="AB7" s="873"/>
      <c r="AC7" s="873"/>
      <c r="AD7" s="873"/>
      <c r="AE7" s="874"/>
      <c r="AF7" s="840"/>
      <c r="AG7" s="840"/>
      <c r="AH7" s="797"/>
      <c r="AI7" s="798"/>
      <c r="AJ7" s="798"/>
      <c r="AK7" s="799"/>
      <c r="AL7" s="845"/>
      <c r="AM7" s="846"/>
      <c r="AN7" s="846"/>
      <c r="AO7" s="846"/>
      <c r="AP7" s="847"/>
      <c r="AQ7" s="853"/>
      <c r="AR7" s="853"/>
      <c r="AS7" s="853"/>
      <c r="AT7" s="853"/>
      <c r="AU7" s="853"/>
      <c r="AV7" s="853"/>
      <c r="AW7" s="853"/>
      <c r="AX7" s="853"/>
      <c r="AY7" s="853"/>
      <c r="AZ7" s="853"/>
      <c r="BA7" s="854"/>
      <c r="BB7" s="859"/>
      <c r="BC7" s="860"/>
      <c r="BD7" s="860"/>
      <c r="BE7" s="860"/>
      <c r="BF7" s="861"/>
      <c r="BG7" s="867"/>
      <c r="BH7" s="867"/>
      <c r="BI7" s="867"/>
      <c r="BJ7" s="867"/>
      <c r="BK7" s="867"/>
      <c r="BL7" s="867"/>
      <c r="BM7" s="867"/>
      <c r="BN7" s="867"/>
      <c r="BO7" s="867"/>
      <c r="BP7" s="867"/>
      <c r="BQ7" s="867"/>
      <c r="BR7" s="868"/>
      <c r="BW7" s="417"/>
      <c r="CD7" s="52"/>
    </row>
    <row r="8" spans="1:82" ht="8.25" customHeight="1">
      <c r="A8" s="869"/>
      <c r="B8" s="870"/>
      <c r="C8" s="870"/>
      <c r="D8" s="870"/>
      <c r="E8" s="870"/>
      <c r="F8" s="870"/>
      <c r="G8" s="870"/>
      <c r="H8" s="871"/>
      <c r="I8" s="875"/>
      <c r="J8" s="876"/>
      <c r="K8" s="876"/>
      <c r="L8" s="876"/>
      <c r="M8" s="876"/>
      <c r="N8" s="876"/>
      <c r="O8" s="876"/>
      <c r="P8" s="876"/>
      <c r="Q8" s="876"/>
      <c r="R8" s="876"/>
      <c r="S8" s="876"/>
      <c r="T8" s="876"/>
      <c r="U8" s="876"/>
      <c r="V8" s="876"/>
      <c r="W8" s="876"/>
      <c r="X8" s="876"/>
      <c r="Y8" s="876"/>
      <c r="Z8" s="876"/>
      <c r="AA8" s="876"/>
      <c r="AB8" s="876"/>
      <c r="AC8" s="876"/>
      <c r="AD8" s="876"/>
      <c r="AE8" s="877"/>
      <c r="AF8" s="841"/>
      <c r="AG8" s="841"/>
      <c r="AH8" s="800"/>
      <c r="AI8" s="801"/>
      <c r="AJ8" s="801"/>
      <c r="AK8" s="802"/>
      <c r="AL8" s="848"/>
      <c r="AM8" s="849"/>
      <c r="AN8" s="849"/>
      <c r="AO8" s="849"/>
      <c r="AP8" s="850"/>
      <c r="AQ8" s="855"/>
      <c r="AR8" s="855"/>
      <c r="AS8" s="855"/>
      <c r="AT8" s="855"/>
      <c r="AU8" s="855"/>
      <c r="AV8" s="855"/>
      <c r="AW8" s="855"/>
      <c r="AX8" s="855"/>
      <c r="AY8" s="855"/>
      <c r="AZ8" s="855"/>
      <c r="BA8" s="856"/>
      <c r="BB8" s="910" t="s">
        <v>99</v>
      </c>
      <c r="BC8" s="911"/>
      <c r="BD8" s="911"/>
      <c r="BE8" s="911"/>
      <c r="BF8" s="911"/>
      <c r="BG8" s="878" t="str">
        <f>IF([1]①共済資格!N7="","",[1]①共済資格!N7)</f>
        <v/>
      </c>
      <c r="BH8" s="879"/>
      <c r="BI8" s="879"/>
      <c r="BJ8" s="879"/>
      <c r="BK8" s="879"/>
      <c r="BL8" s="879"/>
      <c r="BM8" s="879"/>
      <c r="BN8" s="879"/>
      <c r="BO8" s="879"/>
      <c r="BP8" s="879"/>
      <c r="BQ8" s="879"/>
      <c r="BR8" s="880"/>
      <c r="BW8" s="417"/>
      <c r="CD8" s="52"/>
    </row>
    <row r="9" spans="1:82" ht="24" customHeight="1">
      <c r="A9" s="888" t="s">
        <v>74</v>
      </c>
      <c r="B9" s="888"/>
      <c r="C9" s="888"/>
      <c r="D9" s="888"/>
      <c r="E9" s="888"/>
      <c r="F9" s="888"/>
      <c r="G9" s="888"/>
      <c r="H9" s="888"/>
      <c r="I9" s="881" t="str">
        <f>IF(①共済資格!F10="","",①共済資格!F10)</f>
        <v/>
      </c>
      <c r="J9" s="882"/>
      <c r="K9" s="882"/>
      <c r="L9" s="882"/>
      <c r="M9" s="882"/>
      <c r="N9" s="882"/>
      <c r="O9" s="882"/>
      <c r="P9" s="882"/>
      <c r="Q9" s="882"/>
      <c r="R9" s="882"/>
      <c r="S9" s="882"/>
      <c r="T9" s="882"/>
      <c r="U9" s="883"/>
      <c r="V9" s="884" t="s">
        <v>10</v>
      </c>
      <c r="W9" s="885"/>
      <c r="X9" s="885"/>
      <c r="Y9" s="885"/>
      <c r="Z9" s="886"/>
      <c r="AA9" s="881" t="str">
        <f>IF(①共済資格!Y10="","",①共済資格!Y10)</f>
        <v/>
      </c>
      <c r="AB9" s="882"/>
      <c r="AC9" s="882"/>
      <c r="AD9" s="882"/>
      <c r="AE9" s="882"/>
      <c r="AF9" s="882"/>
      <c r="AG9" s="883"/>
      <c r="AH9" s="887" t="s">
        <v>56</v>
      </c>
      <c r="AI9" s="887"/>
      <c r="AJ9" s="887"/>
      <c r="AK9" s="887"/>
      <c r="AL9" s="887"/>
      <c r="AM9" s="887"/>
      <c r="AN9" s="887"/>
      <c r="AO9" s="887"/>
      <c r="AP9" s="887"/>
      <c r="AQ9" s="909" t="str">
        <f>IF(①共済資格!AQ10="","",①共済資格!AQ10)</f>
        <v/>
      </c>
      <c r="AR9" s="909"/>
      <c r="AS9" s="909"/>
      <c r="AT9" s="909"/>
      <c r="AU9" s="909"/>
      <c r="AV9" s="909"/>
      <c r="AW9" s="909"/>
      <c r="AX9" s="909"/>
      <c r="AY9" s="909"/>
      <c r="AZ9" s="909"/>
      <c r="BA9" s="909"/>
      <c r="BB9" s="912"/>
      <c r="BC9" s="913"/>
      <c r="BD9" s="913"/>
      <c r="BE9" s="913"/>
      <c r="BF9" s="913"/>
      <c r="BG9" s="786"/>
      <c r="BH9" s="787"/>
      <c r="BI9" s="787"/>
      <c r="BJ9" s="787"/>
      <c r="BK9" s="787"/>
      <c r="BL9" s="787"/>
      <c r="BM9" s="787"/>
      <c r="BN9" s="787"/>
      <c r="BO9" s="787"/>
      <c r="BP9" s="787"/>
      <c r="BQ9" s="787"/>
      <c r="BR9" s="788"/>
      <c r="BW9" s="417"/>
      <c r="CD9" s="52"/>
    </row>
    <row r="10" spans="1:82" ht="15.75" customHeight="1">
      <c r="A10" s="889" t="s">
        <v>75</v>
      </c>
      <c r="B10" s="890"/>
      <c r="C10" s="890"/>
      <c r="D10" s="890"/>
      <c r="E10" s="890"/>
      <c r="F10" s="890"/>
      <c r="G10" s="890"/>
      <c r="H10" s="890"/>
      <c r="I10" s="418" t="s">
        <v>19</v>
      </c>
      <c r="J10" s="895" t="str">
        <f>IF(①共済資格!J14="","",①共済資格!J14)</f>
        <v/>
      </c>
      <c r="K10" s="895"/>
      <c r="L10" s="895"/>
      <c r="M10" s="419" t="s">
        <v>18</v>
      </c>
      <c r="N10" s="895" t="str">
        <f>IF(①共済資格!N14="","",①共済資格!N14)</f>
        <v/>
      </c>
      <c r="O10" s="895"/>
      <c r="P10" s="895"/>
      <c r="Q10" s="895"/>
      <c r="R10" s="896"/>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8"/>
      <c r="AQ10" s="899" t="s">
        <v>57</v>
      </c>
      <c r="AR10" s="899"/>
      <c r="AS10" s="899"/>
      <c r="AT10" s="899"/>
      <c r="AU10" s="899"/>
      <c r="AV10" s="899"/>
      <c r="AW10" s="899"/>
      <c r="AX10" s="899"/>
      <c r="AY10" s="899"/>
      <c r="AZ10" s="899"/>
      <c r="BA10" s="899"/>
      <c r="BB10" s="901" t="str">
        <f>IF(①共済資格!R16="","",①共済資格!R16)</f>
        <v/>
      </c>
      <c r="BC10" s="901"/>
      <c r="BD10" s="901"/>
      <c r="BE10" s="901"/>
      <c r="BF10" s="901"/>
      <c r="BG10" s="901"/>
      <c r="BH10" s="901"/>
      <c r="BI10" s="901"/>
      <c r="BJ10" s="901"/>
      <c r="BK10" s="901"/>
      <c r="BL10" s="901"/>
      <c r="BM10" s="901"/>
      <c r="BN10" s="901"/>
      <c r="BO10" s="901"/>
      <c r="BP10" s="901"/>
      <c r="BQ10" s="901"/>
      <c r="BR10" s="901"/>
      <c r="BW10" s="417"/>
      <c r="CD10" s="52"/>
    </row>
    <row r="11" spans="1:82" ht="13.5" customHeight="1">
      <c r="A11" s="891"/>
      <c r="B11" s="892"/>
      <c r="C11" s="892"/>
      <c r="D11" s="892"/>
      <c r="E11" s="892"/>
      <c r="F11" s="892"/>
      <c r="G11" s="892"/>
      <c r="H11" s="892"/>
      <c r="I11" s="903" t="str">
        <f>IF(①共済資格!I15:AR15="","",①共済資格!I15:AR15)</f>
        <v/>
      </c>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904"/>
      <c r="AM11" s="904"/>
      <c r="AN11" s="904"/>
      <c r="AO11" s="904"/>
      <c r="AP11" s="905"/>
      <c r="AQ11" s="899"/>
      <c r="AR11" s="899"/>
      <c r="AS11" s="899"/>
      <c r="AT11" s="899"/>
      <c r="AU11" s="899"/>
      <c r="AV11" s="899"/>
      <c r="AW11" s="899"/>
      <c r="AX11" s="899"/>
      <c r="AY11" s="899"/>
      <c r="AZ11" s="899"/>
      <c r="BA11" s="899"/>
      <c r="BB11" s="901"/>
      <c r="BC11" s="901"/>
      <c r="BD11" s="901"/>
      <c r="BE11" s="901"/>
      <c r="BF11" s="901"/>
      <c r="BG11" s="901"/>
      <c r="BH11" s="901"/>
      <c r="BI11" s="901"/>
      <c r="BJ11" s="901"/>
      <c r="BK11" s="901"/>
      <c r="BL11" s="901"/>
      <c r="BM11" s="901"/>
      <c r="BN11" s="901"/>
      <c r="BO11" s="901"/>
      <c r="BP11" s="901"/>
      <c r="BQ11" s="901"/>
      <c r="BR11" s="901"/>
      <c r="BW11" s="417"/>
      <c r="CD11" s="52"/>
    </row>
    <row r="12" spans="1:82" ht="30" customHeight="1">
      <c r="A12" s="893"/>
      <c r="B12" s="894"/>
      <c r="C12" s="894"/>
      <c r="D12" s="894"/>
      <c r="E12" s="894"/>
      <c r="F12" s="894"/>
      <c r="G12" s="894"/>
      <c r="H12" s="894"/>
      <c r="I12" s="906"/>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8"/>
      <c r="AQ12" s="900" t="s">
        <v>58</v>
      </c>
      <c r="AR12" s="900"/>
      <c r="AS12" s="900"/>
      <c r="AT12" s="900"/>
      <c r="AU12" s="900"/>
      <c r="AV12" s="900"/>
      <c r="AW12" s="900"/>
      <c r="AX12" s="900"/>
      <c r="AY12" s="900"/>
      <c r="AZ12" s="900"/>
      <c r="BA12" s="900"/>
      <c r="BB12" s="901" t="str">
        <f>IF(①共済資格!AQ16="","",①共済資格!AQ16)</f>
        <v/>
      </c>
      <c r="BC12" s="901"/>
      <c r="BD12" s="901"/>
      <c r="BE12" s="901"/>
      <c r="BF12" s="901"/>
      <c r="BG12" s="901"/>
      <c r="BH12" s="901"/>
      <c r="BI12" s="901"/>
      <c r="BJ12" s="901"/>
      <c r="BK12" s="901"/>
      <c r="BL12" s="901"/>
      <c r="BM12" s="901"/>
      <c r="BN12" s="901"/>
      <c r="BO12" s="901"/>
      <c r="BP12" s="901"/>
      <c r="BQ12" s="901"/>
      <c r="BR12" s="901"/>
      <c r="BW12" s="417"/>
      <c r="CD12" s="52"/>
    </row>
    <row r="13" spans="1:82" ht="17.2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400"/>
      <c r="AI13" s="400"/>
      <c r="AJ13" s="400"/>
      <c r="AK13" s="400"/>
      <c r="AL13" s="400"/>
      <c r="AM13" s="400"/>
      <c r="AN13" s="400"/>
      <c r="AO13" s="400"/>
      <c r="AP13" s="400"/>
      <c r="AQ13" s="400"/>
      <c r="AR13" s="400"/>
      <c r="AS13" s="400"/>
      <c r="AT13" s="400"/>
      <c r="AU13" s="416"/>
      <c r="AV13" s="416"/>
      <c r="AW13" s="416"/>
      <c r="AX13" s="416"/>
      <c r="AY13" s="416"/>
      <c r="AZ13" s="416"/>
      <c r="BA13" s="416"/>
      <c r="BB13" s="416"/>
      <c r="BC13" s="416"/>
      <c r="BD13" s="416"/>
      <c r="BE13" s="416"/>
      <c r="BF13" s="416"/>
      <c r="BG13" s="416"/>
      <c r="BH13" s="420" t="s">
        <v>372</v>
      </c>
      <c r="BS13" s="69"/>
      <c r="BT13" s="69"/>
      <c r="BU13" s="420"/>
    </row>
    <row r="14" spans="1:82" ht="18.75" customHeight="1">
      <c r="A14" s="821" t="s">
        <v>59</v>
      </c>
      <c r="B14" s="822"/>
      <c r="C14" s="825" t="s">
        <v>373</v>
      </c>
      <c r="D14" s="825"/>
      <c r="E14" s="825"/>
      <c r="F14" s="825"/>
      <c r="G14" s="825"/>
      <c r="H14" s="825"/>
      <c r="I14" s="825"/>
      <c r="J14" s="825"/>
      <c r="K14" s="825"/>
      <c r="L14" s="825"/>
      <c r="M14" s="825"/>
      <c r="N14" s="825"/>
      <c r="O14" s="825"/>
      <c r="P14" s="825"/>
      <c r="Q14" s="825"/>
      <c r="R14" s="826" t="s">
        <v>12</v>
      </c>
      <c r="S14" s="826"/>
      <c r="T14" s="826"/>
      <c r="U14" s="826" t="s">
        <v>60</v>
      </c>
      <c r="V14" s="826"/>
      <c r="W14" s="826"/>
      <c r="X14" s="820" t="s">
        <v>61</v>
      </c>
      <c r="Y14" s="820"/>
      <c r="Z14" s="820"/>
      <c r="AA14" s="820"/>
      <c r="AB14" s="820"/>
      <c r="AC14" s="820"/>
      <c r="AD14" s="820" t="s">
        <v>62</v>
      </c>
      <c r="AE14" s="820"/>
      <c r="AF14" s="820"/>
      <c r="AG14" s="820"/>
      <c r="AH14" s="825" t="s">
        <v>157</v>
      </c>
      <c r="AI14" s="902"/>
      <c r="AJ14" s="902"/>
      <c r="AK14" s="902"/>
      <c r="AL14" s="902"/>
      <c r="AM14" s="900" t="s">
        <v>347</v>
      </c>
      <c r="AN14" s="900"/>
      <c r="AO14" s="900"/>
      <c r="AP14" s="900"/>
      <c r="AQ14" s="900"/>
      <c r="AR14" s="900"/>
      <c r="AS14" s="900"/>
      <c r="AT14" s="900"/>
      <c r="AU14" s="900"/>
      <c r="AV14" s="900"/>
      <c r="AW14" s="900"/>
      <c r="AX14" s="825" t="s">
        <v>374</v>
      </c>
      <c r="AY14" s="825"/>
      <c r="AZ14" s="825"/>
      <c r="BA14" s="825"/>
      <c r="BB14" s="825"/>
      <c r="BC14" s="825"/>
      <c r="BD14" s="825"/>
      <c r="BE14" s="825"/>
      <c r="BF14" s="825"/>
      <c r="BG14" s="825"/>
      <c r="BH14" s="920" t="s">
        <v>63</v>
      </c>
      <c r="BI14" s="920"/>
      <c r="BJ14" s="920" t="s">
        <v>64</v>
      </c>
      <c r="BK14" s="920"/>
      <c r="BL14" s="726" t="s">
        <v>65</v>
      </c>
      <c r="BM14" s="726"/>
      <c r="BN14" s="726"/>
      <c r="BO14" s="726" t="s">
        <v>66</v>
      </c>
      <c r="BP14" s="726"/>
      <c r="BQ14" s="726"/>
      <c r="BR14" s="726"/>
      <c r="BS14" s="53"/>
      <c r="BT14" s="53"/>
      <c r="BU14" s="914" t="s">
        <v>380</v>
      </c>
      <c r="BV14" s="915"/>
      <c r="BW14" s="915"/>
      <c r="BX14" s="915"/>
      <c r="BY14" s="915"/>
      <c r="BZ14" s="915"/>
      <c r="CA14" s="916"/>
    </row>
    <row r="15" spans="1:82" ht="18.75" customHeight="1">
      <c r="A15" s="823"/>
      <c r="B15" s="824"/>
      <c r="C15" s="825"/>
      <c r="D15" s="825"/>
      <c r="E15" s="825"/>
      <c r="F15" s="825"/>
      <c r="G15" s="825"/>
      <c r="H15" s="825"/>
      <c r="I15" s="825"/>
      <c r="J15" s="825"/>
      <c r="K15" s="825"/>
      <c r="L15" s="825"/>
      <c r="M15" s="825"/>
      <c r="N15" s="825"/>
      <c r="O15" s="825"/>
      <c r="P15" s="825"/>
      <c r="Q15" s="825"/>
      <c r="R15" s="826"/>
      <c r="S15" s="826"/>
      <c r="T15" s="826"/>
      <c r="U15" s="826"/>
      <c r="V15" s="826"/>
      <c r="W15" s="826"/>
      <c r="X15" s="820"/>
      <c r="Y15" s="820"/>
      <c r="Z15" s="820"/>
      <c r="AA15" s="820"/>
      <c r="AB15" s="820"/>
      <c r="AC15" s="820"/>
      <c r="AD15" s="820"/>
      <c r="AE15" s="820"/>
      <c r="AF15" s="820"/>
      <c r="AG15" s="820"/>
      <c r="AH15" s="902"/>
      <c r="AI15" s="902"/>
      <c r="AJ15" s="902"/>
      <c r="AK15" s="902"/>
      <c r="AL15" s="902"/>
      <c r="AM15" s="900"/>
      <c r="AN15" s="900"/>
      <c r="AO15" s="900"/>
      <c r="AP15" s="900"/>
      <c r="AQ15" s="900"/>
      <c r="AR15" s="900"/>
      <c r="AS15" s="900"/>
      <c r="AT15" s="900"/>
      <c r="AU15" s="900"/>
      <c r="AV15" s="900"/>
      <c r="AW15" s="900"/>
      <c r="AX15" s="825"/>
      <c r="AY15" s="825"/>
      <c r="AZ15" s="825"/>
      <c r="BA15" s="825"/>
      <c r="BB15" s="825"/>
      <c r="BC15" s="825"/>
      <c r="BD15" s="825"/>
      <c r="BE15" s="825"/>
      <c r="BF15" s="825"/>
      <c r="BG15" s="825"/>
      <c r="BH15" s="920"/>
      <c r="BI15" s="920"/>
      <c r="BJ15" s="920"/>
      <c r="BK15" s="920"/>
      <c r="BL15" s="726" t="s">
        <v>67</v>
      </c>
      <c r="BM15" s="726"/>
      <c r="BN15" s="726"/>
      <c r="BO15" s="726"/>
      <c r="BP15" s="726"/>
      <c r="BQ15" s="726"/>
      <c r="BR15" s="726"/>
      <c r="BS15" s="53"/>
      <c r="BT15" s="53"/>
      <c r="BU15" s="917"/>
      <c r="BV15" s="918"/>
      <c r="BW15" s="918"/>
      <c r="BX15" s="918"/>
      <c r="BY15" s="918"/>
      <c r="BZ15" s="918"/>
      <c r="CA15" s="919"/>
    </row>
    <row r="16" spans="1:82" ht="15" customHeight="1">
      <c r="A16" s="736">
        <v>1</v>
      </c>
      <c r="B16" s="737">
        <v>1</v>
      </c>
      <c r="C16" s="789" t="s">
        <v>53</v>
      </c>
      <c r="D16" s="790"/>
      <c r="E16" s="790"/>
      <c r="F16" s="791"/>
      <c r="G16" s="792"/>
      <c r="H16" s="792"/>
      <c r="I16" s="792"/>
      <c r="J16" s="792"/>
      <c r="K16" s="792"/>
      <c r="L16" s="792"/>
      <c r="M16" s="792"/>
      <c r="N16" s="792"/>
      <c r="O16" s="792"/>
      <c r="P16" s="792"/>
      <c r="Q16" s="793"/>
      <c r="R16" s="794"/>
      <c r="S16" s="795"/>
      <c r="T16" s="796"/>
      <c r="U16" s="794"/>
      <c r="V16" s="795"/>
      <c r="W16" s="796"/>
      <c r="X16" s="803"/>
      <c r="Y16" s="804"/>
      <c r="Z16" s="804"/>
      <c r="AA16" s="804"/>
      <c r="AB16" s="804"/>
      <c r="AC16" s="805"/>
      <c r="AD16" s="777"/>
      <c r="AE16" s="777"/>
      <c r="AF16" s="777"/>
      <c r="AG16" s="777"/>
      <c r="AH16" s="778"/>
      <c r="AI16" s="778"/>
      <c r="AJ16" s="778"/>
      <c r="AK16" s="778"/>
      <c r="AL16" s="779"/>
      <c r="AM16" s="380" t="s">
        <v>19</v>
      </c>
      <c r="AN16" s="780"/>
      <c r="AO16" s="780"/>
      <c r="AP16" s="780"/>
      <c r="AQ16" s="780"/>
      <c r="AR16" s="780"/>
      <c r="AS16" s="780"/>
      <c r="AT16" s="780"/>
      <c r="AU16" s="780"/>
      <c r="AV16" s="780"/>
      <c r="AW16" s="781"/>
      <c r="AX16" s="782" t="s">
        <v>97</v>
      </c>
      <c r="AY16" s="783"/>
      <c r="AZ16" s="783"/>
      <c r="BA16" s="784" t="str">
        <f>IF(F17="","",①共済資格!AQ10)</f>
        <v/>
      </c>
      <c r="BB16" s="784"/>
      <c r="BC16" s="784"/>
      <c r="BD16" s="784"/>
      <c r="BE16" s="784"/>
      <c r="BF16" s="784"/>
      <c r="BG16" s="785"/>
      <c r="BH16" s="742"/>
      <c r="BI16" s="742"/>
      <c r="BJ16" s="742"/>
      <c r="BK16" s="742"/>
      <c r="BL16" s="735" t="s">
        <v>98</v>
      </c>
      <c r="BM16" s="735"/>
      <c r="BN16" s="735"/>
      <c r="BO16" s="743"/>
      <c r="BP16" s="743"/>
      <c r="BQ16" s="743"/>
      <c r="BR16" s="743"/>
      <c r="BS16" s="421"/>
      <c r="BT16" s="421"/>
      <c r="BU16" s="814"/>
      <c r="BV16" s="815"/>
      <c r="BW16" s="815"/>
      <c r="BX16" s="815"/>
      <c r="BY16" s="815"/>
      <c r="BZ16" s="815"/>
      <c r="CA16" s="816"/>
      <c r="CD16" s="417" t="b">
        <v>1</v>
      </c>
    </row>
    <row r="17" spans="1:82" ht="12.95" customHeight="1">
      <c r="A17" s="738">
        <v>1</v>
      </c>
      <c r="B17" s="739">
        <v>1</v>
      </c>
      <c r="C17" s="744" t="s">
        <v>68</v>
      </c>
      <c r="D17" s="745"/>
      <c r="E17" s="746"/>
      <c r="F17" s="750"/>
      <c r="G17" s="751"/>
      <c r="H17" s="751"/>
      <c r="I17" s="751"/>
      <c r="J17" s="751"/>
      <c r="K17" s="751"/>
      <c r="L17" s="751"/>
      <c r="M17" s="751"/>
      <c r="N17" s="751"/>
      <c r="O17" s="751"/>
      <c r="P17" s="751"/>
      <c r="Q17" s="752"/>
      <c r="R17" s="797"/>
      <c r="S17" s="798"/>
      <c r="T17" s="799"/>
      <c r="U17" s="797"/>
      <c r="V17" s="798"/>
      <c r="W17" s="799"/>
      <c r="X17" s="806"/>
      <c r="Y17" s="807"/>
      <c r="Z17" s="807"/>
      <c r="AA17" s="807"/>
      <c r="AB17" s="807"/>
      <c r="AC17" s="808"/>
      <c r="AD17" s="777"/>
      <c r="AE17" s="777"/>
      <c r="AF17" s="777"/>
      <c r="AG17" s="777"/>
      <c r="AH17" s="778"/>
      <c r="AI17" s="778"/>
      <c r="AJ17" s="778"/>
      <c r="AK17" s="778"/>
      <c r="AL17" s="779"/>
      <c r="AM17" s="756"/>
      <c r="AN17" s="757"/>
      <c r="AO17" s="757"/>
      <c r="AP17" s="757"/>
      <c r="AQ17" s="757"/>
      <c r="AR17" s="757"/>
      <c r="AS17" s="757"/>
      <c r="AT17" s="757"/>
      <c r="AU17" s="757"/>
      <c r="AV17" s="757"/>
      <c r="AW17" s="758"/>
      <c r="AX17" s="765" t="s">
        <v>100</v>
      </c>
      <c r="AY17" s="766"/>
      <c r="AZ17" s="766"/>
      <c r="BA17" s="766"/>
      <c r="BB17" s="766"/>
      <c r="BC17" s="766"/>
      <c r="BD17" s="766"/>
      <c r="BE17" s="766"/>
      <c r="BF17" s="766"/>
      <c r="BG17" s="767"/>
      <c r="BH17" s="742"/>
      <c r="BI17" s="742"/>
      <c r="BJ17" s="742"/>
      <c r="BK17" s="742"/>
      <c r="BL17" s="735"/>
      <c r="BM17" s="735"/>
      <c r="BN17" s="735"/>
      <c r="BO17" s="743"/>
      <c r="BP17" s="743"/>
      <c r="BQ17" s="743"/>
      <c r="BR17" s="743"/>
      <c r="BS17" s="421"/>
      <c r="BT17" s="421"/>
      <c r="BU17" s="817"/>
      <c r="BV17" s="818"/>
      <c r="BW17" s="818"/>
      <c r="BX17" s="818"/>
      <c r="BY17" s="818"/>
      <c r="BZ17" s="818"/>
      <c r="CA17" s="819"/>
      <c r="CD17" s="417" t="b">
        <v>0</v>
      </c>
    </row>
    <row r="18" spans="1:82" ht="12" customHeight="1">
      <c r="A18" s="738">
        <v>1</v>
      </c>
      <c r="B18" s="739">
        <v>1</v>
      </c>
      <c r="C18" s="747"/>
      <c r="D18" s="748"/>
      <c r="E18" s="749"/>
      <c r="F18" s="753"/>
      <c r="G18" s="754"/>
      <c r="H18" s="754"/>
      <c r="I18" s="754"/>
      <c r="J18" s="754"/>
      <c r="K18" s="754"/>
      <c r="L18" s="754"/>
      <c r="M18" s="754"/>
      <c r="N18" s="754"/>
      <c r="O18" s="754"/>
      <c r="P18" s="754"/>
      <c r="Q18" s="755"/>
      <c r="R18" s="797"/>
      <c r="S18" s="798"/>
      <c r="T18" s="799"/>
      <c r="U18" s="797"/>
      <c r="V18" s="798"/>
      <c r="W18" s="799"/>
      <c r="X18" s="806"/>
      <c r="Y18" s="807"/>
      <c r="Z18" s="807"/>
      <c r="AA18" s="807"/>
      <c r="AB18" s="807"/>
      <c r="AC18" s="808"/>
      <c r="AD18" s="777"/>
      <c r="AE18" s="777"/>
      <c r="AF18" s="777"/>
      <c r="AG18" s="777"/>
      <c r="AH18" s="778"/>
      <c r="AI18" s="778"/>
      <c r="AJ18" s="778"/>
      <c r="AK18" s="778"/>
      <c r="AL18" s="779"/>
      <c r="AM18" s="759"/>
      <c r="AN18" s="760"/>
      <c r="AO18" s="760"/>
      <c r="AP18" s="760"/>
      <c r="AQ18" s="760"/>
      <c r="AR18" s="760"/>
      <c r="AS18" s="760"/>
      <c r="AT18" s="760"/>
      <c r="AU18" s="760"/>
      <c r="AV18" s="760"/>
      <c r="AW18" s="761"/>
      <c r="AX18" s="768" t="str">
        <f>IF(F17="","","資格取得")</f>
        <v/>
      </c>
      <c r="AY18" s="769"/>
      <c r="AZ18" s="769"/>
      <c r="BA18" s="769"/>
      <c r="BB18" s="769"/>
      <c r="BC18" s="769"/>
      <c r="BD18" s="769"/>
      <c r="BE18" s="769"/>
      <c r="BF18" s="769"/>
      <c r="BG18" s="770"/>
      <c r="BH18" s="742"/>
      <c r="BI18" s="742"/>
      <c r="BJ18" s="742"/>
      <c r="BK18" s="742"/>
      <c r="BL18" s="735"/>
      <c r="BM18" s="735"/>
      <c r="BN18" s="735"/>
      <c r="BO18" s="743"/>
      <c r="BP18" s="743"/>
      <c r="BQ18" s="743"/>
      <c r="BR18" s="743"/>
      <c r="BS18" s="54"/>
      <c r="BT18" s="54"/>
      <c r="CD18" s="417" t="b">
        <v>1</v>
      </c>
    </row>
    <row r="19" spans="1:82" ht="20.100000000000001" customHeight="1">
      <c r="A19" s="740">
        <v>1</v>
      </c>
      <c r="B19" s="741">
        <v>1</v>
      </c>
      <c r="C19" s="774" t="s">
        <v>96</v>
      </c>
      <c r="D19" s="775"/>
      <c r="E19" s="776"/>
      <c r="F19" s="786"/>
      <c r="G19" s="787"/>
      <c r="H19" s="787"/>
      <c r="I19" s="787"/>
      <c r="J19" s="787"/>
      <c r="K19" s="787"/>
      <c r="L19" s="787"/>
      <c r="M19" s="787"/>
      <c r="N19" s="787"/>
      <c r="O19" s="787"/>
      <c r="P19" s="787"/>
      <c r="Q19" s="788"/>
      <c r="R19" s="800"/>
      <c r="S19" s="801"/>
      <c r="T19" s="802"/>
      <c r="U19" s="800"/>
      <c r="V19" s="801"/>
      <c r="W19" s="802"/>
      <c r="X19" s="809"/>
      <c r="Y19" s="810"/>
      <c r="Z19" s="810"/>
      <c r="AA19" s="810"/>
      <c r="AB19" s="810"/>
      <c r="AC19" s="811"/>
      <c r="AD19" s="777"/>
      <c r="AE19" s="777"/>
      <c r="AF19" s="777"/>
      <c r="AG19" s="777"/>
      <c r="AH19" s="778"/>
      <c r="AI19" s="778"/>
      <c r="AJ19" s="778"/>
      <c r="AK19" s="778"/>
      <c r="AL19" s="779"/>
      <c r="AM19" s="762"/>
      <c r="AN19" s="763"/>
      <c r="AO19" s="763"/>
      <c r="AP19" s="763"/>
      <c r="AQ19" s="763"/>
      <c r="AR19" s="763"/>
      <c r="AS19" s="763"/>
      <c r="AT19" s="763"/>
      <c r="AU19" s="763"/>
      <c r="AV19" s="763"/>
      <c r="AW19" s="764"/>
      <c r="AX19" s="771"/>
      <c r="AY19" s="772"/>
      <c r="AZ19" s="772"/>
      <c r="BA19" s="772"/>
      <c r="BB19" s="772"/>
      <c r="BC19" s="772"/>
      <c r="BD19" s="772"/>
      <c r="BE19" s="772"/>
      <c r="BF19" s="772"/>
      <c r="BG19" s="773"/>
      <c r="BH19" s="742"/>
      <c r="BI19" s="742"/>
      <c r="BJ19" s="742"/>
      <c r="BK19" s="742"/>
      <c r="BL19" s="422">
        <v>5</v>
      </c>
      <c r="BM19" s="422"/>
      <c r="BN19" s="422"/>
      <c r="BO19" s="422"/>
      <c r="BP19" s="422"/>
      <c r="BQ19" s="422"/>
      <c r="BR19" s="422"/>
    </row>
    <row r="20" spans="1:82" ht="15" customHeight="1">
      <c r="A20" s="736">
        <v>2</v>
      </c>
      <c r="B20" s="737">
        <v>2</v>
      </c>
      <c r="C20" s="789" t="s">
        <v>53</v>
      </c>
      <c r="D20" s="790"/>
      <c r="E20" s="790"/>
      <c r="F20" s="791"/>
      <c r="G20" s="792"/>
      <c r="H20" s="792"/>
      <c r="I20" s="792"/>
      <c r="J20" s="792"/>
      <c r="K20" s="792"/>
      <c r="L20" s="792"/>
      <c r="M20" s="792"/>
      <c r="N20" s="792"/>
      <c r="O20" s="792"/>
      <c r="P20" s="792"/>
      <c r="Q20" s="793"/>
      <c r="R20" s="794"/>
      <c r="S20" s="795"/>
      <c r="T20" s="796"/>
      <c r="U20" s="794"/>
      <c r="V20" s="795"/>
      <c r="W20" s="796"/>
      <c r="X20" s="803"/>
      <c r="Y20" s="804"/>
      <c r="Z20" s="804"/>
      <c r="AA20" s="804"/>
      <c r="AB20" s="804"/>
      <c r="AC20" s="805"/>
      <c r="AD20" s="777"/>
      <c r="AE20" s="777"/>
      <c r="AF20" s="777"/>
      <c r="AG20" s="777"/>
      <c r="AH20" s="812"/>
      <c r="AI20" s="812"/>
      <c r="AJ20" s="812"/>
      <c r="AK20" s="812"/>
      <c r="AL20" s="813"/>
      <c r="AM20" s="380" t="s">
        <v>19</v>
      </c>
      <c r="AN20" s="780"/>
      <c r="AO20" s="780"/>
      <c r="AP20" s="780"/>
      <c r="AQ20" s="780"/>
      <c r="AR20" s="780"/>
      <c r="AS20" s="780"/>
      <c r="AT20" s="780"/>
      <c r="AU20" s="780"/>
      <c r="AV20" s="780"/>
      <c r="AW20" s="781"/>
      <c r="AX20" s="782" t="s">
        <v>97</v>
      </c>
      <c r="AY20" s="783"/>
      <c r="AZ20" s="783"/>
      <c r="BA20" s="784" t="str">
        <f>IF(F21="","",①共済資格!AQ10)</f>
        <v/>
      </c>
      <c r="BB20" s="784"/>
      <c r="BC20" s="784"/>
      <c r="BD20" s="784"/>
      <c r="BE20" s="784"/>
      <c r="BF20" s="784"/>
      <c r="BG20" s="785"/>
      <c r="BH20" s="742"/>
      <c r="BI20" s="742"/>
      <c r="BJ20" s="742"/>
      <c r="BK20" s="742"/>
      <c r="BL20" s="735" t="s">
        <v>98</v>
      </c>
      <c r="BM20" s="735"/>
      <c r="BN20" s="735"/>
      <c r="BO20" s="743"/>
      <c r="BP20" s="743"/>
      <c r="BQ20" s="743"/>
      <c r="BR20" s="743"/>
      <c r="BS20" s="421"/>
      <c r="BT20" s="421"/>
      <c r="BU20" s="814"/>
      <c r="BV20" s="815"/>
      <c r="BW20" s="815"/>
      <c r="BX20" s="815"/>
      <c r="BY20" s="815"/>
      <c r="BZ20" s="815"/>
      <c r="CA20" s="816"/>
      <c r="CD20" s="417" t="b">
        <v>1</v>
      </c>
    </row>
    <row r="21" spans="1:82" ht="12.95" customHeight="1">
      <c r="A21" s="738">
        <v>2</v>
      </c>
      <c r="B21" s="739">
        <v>2</v>
      </c>
      <c r="C21" s="744" t="s">
        <v>68</v>
      </c>
      <c r="D21" s="745"/>
      <c r="E21" s="746"/>
      <c r="F21" s="750"/>
      <c r="G21" s="751"/>
      <c r="H21" s="751"/>
      <c r="I21" s="751"/>
      <c r="J21" s="751"/>
      <c r="K21" s="751"/>
      <c r="L21" s="751"/>
      <c r="M21" s="751"/>
      <c r="N21" s="751"/>
      <c r="O21" s="751"/>
      <c r="P21" s="751"/>
      <c r="Q21" s="752"/>
      <c r="R21" s="797"/>
      <c r="S21" s="798"/>
      <c r="T21" s="799"/>
      <c r="U21" s="797"/>
      <c r="V21" s="798"/>
      <c r="W21" s="799"/>
      <c r="X21" s="806"/>
      <c r="Y21" s="807"/>
      <c r="Z21" s="807"/>
      <c r="AA21" s="807"/>
      <c r="AB21" s="807"/>
      <c r="AC21" s="808"/>
      <c r="AD21" s="777"/>
      <c r="AE21" s="777"/>
      <c r="AF21" s="777"/>
      <c r="AG21" s="777"/>
      <c r="AH21" s="812"/>
      <c r="AI21" s="812"/>
      <c r="AJ21" s="812"/>
      <c r="AK21" s="812"/>
      <c r="AL21" s="813"/>
      <c r="AM21" s="756"/>
      <c r="AN21" s="757"/>
      <c r="AO21" s="757"/>
      <c r="AP21" s="757"/>
      <c r="AQ21" s="757"/>
      <c r="AR21" s="757"/>
      <c r="AS21" s="757"/>
      <c r="AT21" s="757"/>
      <c r="AU21" s="757"/>
      <c r="AV21" s="757"/>
      <c r="AW21" s="758"/>
      <c r="AX21" s="765" t="s">
        <v>100</v>
      </c>
      <c r="AY21" s="766"/>
      <c r="AZ21" s="766"/>
      <c r="BA21" s="766"/>
      <c r="BB21" s="766"/>
      <c r="BC21" s="766"/>
      <c r="BD21" s="766"/>
      <c r="BE21" s="766"/>
      <c r="BF21" s="766"/>
      <c r="BG21" s="767"/>
      <c r="BH21" s="742"/>
      <c r="BI21" s="742"/>
      <c r="BJ21" s="742"/>
      <c r="BK21" s="742"/>
      <c r="BL21" s="735"/>
      <c r="BM21" s="735"/>
      <c r="BN21" s="735"/>
      <c r="BO21" s="743"/>
      <c r="BP21" s="743"/>
      <c r="BQ21" s="743"/>
      <c r="BR21" s="743"/>
      <c r="BS21" s="421"/>
      <c r="BT21" s="421"/>
      <c r="BU21" s="817"/>
      <c r="BV21" s="818"/>
      <c r="BW21" s="818"/>
      <c r="BX21" s="818"/>
      <c r="BY21" s="818"/>
      <c r="BZ21" s="818"/>
      <c r="CA21" s="819"/>
      <c r="CD21" s="417" t="b">
        <v>1</v>
      </c>
    </row>
    <row r="22" spans="1:82" ht="12" customHeight="1">
      <c r="A22" s="738">
        <v>2</v>
      </c>
      <c r="B22" s="739">
        <v>2</v>
      </c>
      <c r="C22" s="747"/>
      <c r="D22" s="748"/>
      <c r="E22" s="749"/>
      <c r="F22" s="753"/>
      <c r="G22" s="754"/>
      <c r="H22" s="754"/>
      <c r="I22" s="754"/>
      <c r="J22" s="754"/>
      <c r="K22" s="754"/>
      <c r="L22" s="754"/>
      <c r="M22" s="754"/>
      <c r="N22" s="754"/>
      <c r="O22" s="754"/>
      <c r="P22" s="754"/>
      <c r="Q22" s="755"/>
      <c r="R22" s="797"/>
      <c r="S22" s="798"/>
      <c r="T22" s="799"/>
      <c r="U22" s="797"/>
      <c r="V22" s="798"/>
      <c r="W22" s="799"/>
      <c r="X22" s="806"/>
      <c r="Y22" s="807"/>
      <c r="Z22" s="807"/>
      <c r="AA22" s="807"/>
      <c r="AB22" s="807"/>
      <c r="AC22" s="808"/>
      <c r="AD22" s="777"/>
      <c r="AE22" s="777"/>
      <c r="AF22" s="777"/>
      <c r="AG22" s="777"/>
      <c r="AH22" s="812"/>
      <c r="AI22" s="812"/>
      <c r="AJ22" s="812"/>
      <c r="AK22" s="812"/>
      <c r="AL22" s="813"/>
      <c r="AM22" s="759"/>
      <c r="AN22" s="760"/>
      <c r="AO22" s="760"/>
      <c r="AP22" s="760"/>
      <c r="AQ22" s="760"/>
      <c r="AR22" s="760"/>
      <c r="AS22" s="760"/>
      <c r="AT22" s="760"/>
      <c r="AU22" s="760"/>
      <c r="AV22" s="760"/>
      <c r="AW22" s="761"/>
      <c r="AX22" s="768" t="str">
        <f>IF(F21="","","資格取得")</f>
        <v/>
      </c>
      <c r="AY22" s="769"/>
      <c r="AZ22" s="769"/>
      <c r="BA22" s="769"/>
      <c r="BB22" s="769"/>
      <c r="BC22" s="769"/>
      <c r="BD22" s="769"/>
      <c r="BE22" s="769"/>
      <c r="BF22" s="769"/>
      <c r="BG22" s="770"/>
      <c r="BH22" s="742"/>
      <c r="BI22" s="742"/>
      <c r="BJ22" s="742"/>
      <c r="BK22" s="742"/>
      <c r="BL22" s="735"/>
      <c r="BM22" s="735"/>
      <c r="BN22" s="735"/>
      <c r="BO22" s="743"/>
      <c r="BP22" s="743"/>
      <c r="BQ22" s="743"/>
      <c r="BR22" s="743"/>
      <c r="BS22" s="54"/>
      <c r="BT22" s="54"/>
      <c r="CD22" s="417" t="b">
        <v>1</v>
      </c>
    </row>
    <row r="23" spans="1:82" ht="20.100000000000001" customHeight="1">
      <c r="A23" s="740">
        <v>2</v>
      </c>
      <c r="B23" s="741">
        <v>2</v>
      </c>
      <c r="C23" s="774" t="s">
        <v>96</v>
      </c>
      <c r="D23" s="775"/>
      <c r="E23" s="776"/>
      <c r="F23" s="786"/>
      <c r="G23" s="787"/>
      <c r="H23" s="787"/>
      <c r="I23" s="787"/>
      <c r="J23" s="787"/>
      <c r="K23" s="787"/>
      <c r="L23" s="787"/>
      <c r="M23" s="787"/>
      <c r="N23" s="787"/>
      <c r="O23" s="787"/>
      <c r="P23" s="787"/>
      <c r="Q23" s="788"/>
      <c r="R23" s="800"/>
      <c r="S23" s="801"/>
      <c r="T23" s="802"/>
      <c r="U23" s="800"/>
      <c r="V23" s="801"/>
      <c r="W23" s="802"/>
      <c r="X23" s="809"/>
      <c r="Y23" s="810"/>
      <c r="Z23" s="810"/>
      <c r="AA23" s="810"/>
      <c r="AB23" s="810"/>
      <c r="AC23" s="811"/>
      <c r="AD23" s="777"/>
      <c r="AE23" s="777"/>
      <c r="AF23" s="777"/>
      <c r="AG23" s="777"/>
      <c r="AH23" s="812"/>
      <c r="AI23" s="812"/>
      <c r="AJ23" s="812"/>
      <c r="AK23" s="812"/>
      <c r="AL23" s="813"/>
      <c r="AM23" s="762"/>
      <c r="AN23" s="763"/>
      <c r="AO23" s="763"/>
      <c r="AP23" s="763"/>
      <c r="AQ23" s="763"/>
      <c r="AR23" s="763"/>
      <c r="AS23" s="763"/>
      <c r="AT23" s="763"/>
      <c r="AU23" s="763"/>
      <c r="AV23" s="763"/>
      <c r="AW23" s="764"/>
      <c r="AX23" s="771"/>
      <c r="AY23" s="772"/>
      <c r="AZ23" s="772"/>
      <c r="BA23" s="772"/>
      <c r="BB23" s="772"/>
      <c r="BC23" s="772"/>
      <c r="BD23" s="772"/>
      <c r="BE23" s="772"/>
      <c r="BF23" s="772"/>
      <c r="BG23" s="773"/>
      <c r="BH23" s="742"/>
      <c r="BI23" s="742"/>
      <c r="BJ23" s="742"/>
      <c r="BK23" s="742"/>
      <c r="BL23" s="422">
        <v>5</v>
      </c>
      <c r="BM23" s="422"/>
      <c r="BN23" s="422"/>
      <c r="BO23" s="422"/>
      <c r="BP23" s="422"/>
      <c r="BQ23" s="422"/>
      <c r="BR23" s="422"/>
    </row>
    <row r="24" spans="1:82" ht="15" customHeight="1">
      <c r="A24" s="736">
        <v>3</v>
      </c>
      <c r="B24" s="737">
        <v>3</v>
      </c>
      <c r="C24" s="789" t="s">
        <v>53</v>
      </c>
      <c r="D24" s="790"/>
      <c r="E24" s="790"/>
      <c r="F24" s="791"/>
      <c r="G24" s="792"/>
      <c r="H24" s="792"/>
      <c r="I24" s="792"/>
      <c r="J24" s="792"/>
      <c r="K24" s="792"/>
      <c r="L24" s="792"/>
      <c r="M24" s="792"/>
      <c r="N24" s="792"/>
      <c r="O24" s="792"/>
      <c r="P24" s="792"/>
      <c r="Q24" s="793"/>
      <c r="R24" s="794"/>
      <c r="S24" s="795"/>
      <c r="T24" s="796"/>
      <c r="U24" s="794"/>
      <c r="V24" s="795"/>
      <c r="W24" s="796"/>
      <c r="X24" s="803"/>
      <c r="Y24" s="804"/>
      <c r="Z24" s="804"/>
      <c r="AA24" s="804"/>
      <c r="AB24" s="804"/>
      <c r="AC24" s="805"/>
      <c r="AD24" s="777"/>
      <c r="AE24" s="777"/>
      <c r="AF24" s="777"/>
      <c r="AG24" s="777"/>
      <c r="AH24" s="778"/>
      <c r="AI24" s="778"/>
      <c r="AJ24" s="778"/>
      <c r="AK24" s="778"/>
      <c r="AL24" s="779"/>
      <c r="AM24" s="380" t="s">
        <v>19</v>
      </c>
      <c r="AN24" s="780"/>
      <c r="AO24" s="780"/>
      <c r="AP24" s="780"/>
      <c r="AQ24" s="780"/>
      <c r="AR24" s="780"/>
      <c r="AS24" s="780"/>
      <c r="AT24" s="780"/>
      <c r="AU24" s="780"/>
      <c r="AV24" s="780"/>
      <c r="AW24" s="781"/>
      <c r="AX24" s="782" t="s">
        <v>97</v>
      </c>
      <c r="AY24" s="783"/>
      <c r="AZ24" s="783"/>
      <c r="BA24" s="784" t="str">
        <f>IF(F25="","",①共済資格!AQ10)</f>
        <v/>
      </c>
      <c r="BB24" s="784"/>
      <c r="BC24" s="784"/>
      <c r="BD24" s="784"/>
      <c r="BE24" s="784"/>
      <c r="BF24" s="784"/>
      <c r="BG24" s="785"/>
      <c r="BH24" s="742"/>
      <c r="BI24" s="742"/>
      <c r="BJ24" s="742"/>
      <c r="BK24" s="742"/>
      <c r="BL24" s="735" t="s">
        <v>98</v>
      </c>
      <c r="BM24" s="735"/>
      <c r="BN24" s="735"/>
      <c r="BO24" s="743"/>
      <c r="BP24" s="743"/>
      <c r="BQ24" s="743"/>
      <c r="BR24" s="743"/>
      <c r="BS24" s="421"/>
      <c r="BT24" s="421"/>
      <c r="BU24" s="814"/>
      <c r="BV24" s="815"/>
      <c r="BW24" s="815"/>
      <c r="BX24" s="815"/>
      <c r="BY24" s="815"/>
      <c r="BZ24" s="815"/>
      <c r="CA24" s="816"/>
      <c r="CD24" s="417" t="b">
        <v>1</v>
      </c>
    </row>
    <row r="25" spans="1:82" ht="12.95" customHeight="1">
      <c r="A25" s="738">
        <v>3</v>
      </c>
      <c r="B25" s="739">
        <v>3</v>
      </c>
      <c r="C25" s="744" t="s">
        <v>68</v>
      </c>
      <c r="D25" s="745"/>
      <c r="E25" s="746"/>
      <c r="F25" s="750"/>
      <c r="G25" s="751"/>
      <c r="H25" s="751"/>
      <c r="I25" s="751"/>
      <c r="J25" s="751"/>
      <c r="K25" s="751"/>
      <c r="L25" s="751"/>
      <c r="M25" s="751"/>
      <c r="N25" s="751"/>
      <c r="O25" s="751"/>
      <c r="P25" s="751"/>
      <c r="Q25" s="752"/>
      <c r="R25" s="797"/>
      <c r="S25" s="798"/>
      <c r="T25" s="799"/>
      <c r="U25" s="797"/>
      <c r="V25" s="798"/>
      <c r="W25" s="799"/>
      <c r="X25" s="806"/>
      <c r="Y25" s="807"/>
      <c r="Z25" s="807"/>
      <c r="AA25" s="807"/>
      <c r="AB25" s="807"/>
      <c r="AC25" s="808"/>
      <c r="AD25" s="777"/>
      <c r="AE25" s="777"/>
      <c r="AF25" s="777"/>
      <c r="AG25" s="777"/>
      <c r="AH25" s="778"/>
      <c r="AI25" s="778"/>
      <c r="AJ25" s="778"/>
      <c r="AK25" s="778"/>
      <c r="AL25" s="779"/>
      <c r="AM25" s="756"/>
      <c r="AN25" s="757"/>
      <c r="AO25" s="757"/>
      <c r="AP25" s="757"/>
      <c r="AQ25" s="757"/>
      <c r="AR25" s="757"/>
      <c r="AS25" s="757"/>
      <c r="AT25" s="757"/>
      <c r="AU25" s="757"/>
      <c r="AV25" s="757"/>
      <c r="AW25" s="758"/>
      <c r="AX25" s="765" t="s">
        <v>100</v>
      </c>
      <c r="AY25" s="766"/>
      <c r="AZ25" s="766"/>
      <c r="BA25" s="766"/>
      <c r="BB25" s="766"/>
      <c r="BC25" s="766"/>
      <c r="BD25" s="766"/>
      <c r="BE25" s="766"/>
      <c r="BF25" s="766"/>
      <c r="BG25" s="767"/>
      <c r="BH25" s="742"/>
      <c r="BI25" s="742"/>
      <c r="BJ25" s="742"/>
      <c r="BK25" s="742"/>
      <c r="BL25" s="735"/>
      <c r="BM25" s="735"/>
      <c r="BN25" s="735"/>
      <c r="BO25" s="743"/>
      <c r="BP25" s="743"/>
      <c r="BQ25" s="743"/>
      <c r="BR25" s="743"/>
      <c r="BS25" s="421"/>
      <c r="BT25" s="421"/>
      <c r="BU25" s="817"/>
      <c r="BV25" s="818"/>
      <c r="BW25" s="818"/>
      <c r="BX25" s="818"/>
      <c r="BY25" s="818"/>
      <c r="BZ25" s="818"/>
      <c r="CA25" s="819"/>
      <c r="CD25" s="417" t="b">
        <v>1</v>
      </c>
    </row>
    <row r="26" spans="1:82" ht="12" customHeight="1">
      <c r="A26" s="738">
        <v>3</v>
      </c>
      <c r="B26" s="739">
        <v>3</v>
      </c>
      <c r="C26" s="747"/>
      <c r="D26" s="748"/>
      <c r="E26" s="749"/>
      <c r="F26" s="753"/>
      <c r="G26" s="754"/>
      <c r="H26" s="754"/>
      <c r="I26" s="754"/>
      <c r="J26" s="754"/>
      <c r="K26" s="754"/>
      <c r="L26" s="754"/>
      <c r="M26" s="754"/>
      <c r="N26" s="754"/>
      <c r="O26" s="754"/>
      <c r="P26" s="754"/>
      <c r="Q26" s="755"/>
      <c r="R26" s="797"/>
      <c r="S26" s="798"/>
      <c r="T26" s="799"/>
      <c r="U26" s="797"/>
      <c r="V26" s="798"/>
      <c r="W26" s="799"/>
      <c r="X26" s="806"/>
      <c r="Y26" s="807"/>
      <c r="Z26" s="807"/>
      <c r="AA26" s="807"/>
      <c r="AB26" s="807"/>
      <c r="AC26" s="808"/>
      <c r="AD26" s="777"/>
      <c r="AE26" s="777"/>
      <c r="AF26" s="777"/>
      <c r="AG26" s="777"/>
      <c r="AH26" s="778"/>
      <c r="AI26" s="778"/>
      <c r="AJ26" s="778"/>
      <c r="AK26" s="778"/>
      <c r="AL26" s="779"/>
      <c r="AM26" s="759"/>
      <c r="AN26" s="760"/>
      <c r="AO26" s="760"/>
      <c r="AP26" s="760"/>
      <c r="AQ26" s="760"/>
      <c r="AR26" s="760"/>
      <c r="AS26" s="760"/>
      <c r="AT26" s="760"/>
      <c r="AU26" s="760"/>
      <c r="AV26" s="760"/>
      <c r="AW26" s="761"/>
      <c r="AX26" s="768" t="str">
        <f>IF(F25="","","資格取得")</f>
        <v/>
      </c>
      <c r="AY26" s="769"/>
      <c r="AZ26" s="769"/>
      <c r="BA26" s="769"/>
      <c r="BB26" s="769"/>
      <c r="BC26" s="769"/>
      <c r="BD26" s="769"/>
      <c r="BE26" s="769"/>
      <c r="BF26" s="769"/>
      <c r="BG26" s="770"/>
      <c r="BH26" s="742"/>
      <c r="BI26" s="742"/>
      <c r="BJ26" s="742"/>
      <c r="BK26" s="742"/>
      <c r="BL26" s="735"/>
      <c r="BM26" s="735"/>
      <c r="BN26" s="735"/>
      <c r="BO26" s="743"/>
      <c r="BP26" s="743"/>
      <c r="BQ26" s="743"/>
      <c r="BR26" s="743"/>
      <c r="BS26" s="54"/>
      <c r="BT26" s="54"/>
      <c r="CD26" s="417" t="b">
        <v>0</v>
      </c>
    </row>
    <row r="27" spans="1:82" ht="20.100000000000001" customHeight="1">
      <c r="A27" s="740">
        <v>3</v>
      </c>
      <c r="B27" s="741">
        <v>3</v>
      </c>
      <c r="C27" s="774" t="s">
        <v>96</v>
      </c>
      <c r="D27" s="775"/>
      <c r="E27" s="776"/>
      <c r="F27" s="786"/>
      <c r="G27" s="787"/>
      <c r="H27" s="787"/>
      <c r="I27" s="787"/>
      <c r="J27" s="787"/>
      <c r="K27" s="787"/>
      <c r="L27" s="787"/>
      <c r="M27" s="787"/>
      <c r="N27" s="787"/>
      <c r="O27" s="787"/>
      <c r="P27" s="787"/>
      <c r="Q27" s="788"/>
      <c r="R27" s="800"/>
      <c r="S27" s="801"/>
      <c r="T27" s="802"/>
      <c r="U27" s="800"/>
      <c r="V27" s="801"/>
      <c r="W27" s="802"/>
      <c r="X27" s="809"/>
      <c r="Y27" s="810"/>
      <c r="Z27" s="810"/>
      <c r="AA27" s="810"/>
      <c r="AB27" s="810"/>
      <c r="AC27" s="811"/>
      <c r="AD27" s="777"/>
      <c r="AE27" s="777"/>
      <c r="AF27" s="777"/>
      <c r="AG27" s="777"/>
      <c r="AH27" s="778"/>
      <c r="AI27" s="778"/>
      <c r="AJ27" s="778"/>
      <c r="AK27" s="778"/>
      <c r="AL27" s="779"/>
      <c r="AM27" s="762"/>
      <c r="AN27" s="763"/>
      <c r="AO27" s="763"/>
      <c r="AP27" s="763"/>
      <c r="AQ27" s="763"/>
      <c r="AR27" s="763"/>
      <c r="AS27" s="763"/>
      <c r="AT27" s="763"/>
      <c r="AU27" s="763"/>
      <c r="AV27" s="763"/>
      <c r="AW27" s="764"/>
      <c r="AX27" s="771"/>
      <c r="AY27" s="772"/>
      <c r="AZ27" s="772"/>
      <c r="BA27" s="772"/>
      <c r="BB27" s="772"/>
      <c r="BC27" s="772"/>
      <c r="BD27" s="772"/>
      <c r="BE27" s="772"/>
      <c r="BF27" s="772"/>
      <c r="BG27" s="773"/>
      <c r="BH27" s="742"/>
      <c r="BI27" s="742"/>
      <c r="BJ27" s="742"/>
      <c r="BK27" s="742"/>
      <c r="BL27" s="422">
        <v>5</v>
      </c>
      <c r="BM27" s="422"/>
      <c r="BN27" s="422"/>
      <c r="BO27" s="422"/>
      <c r="BP27" s="422"/>
      <c r="BQ27" s="422"/>
      <c r="BR27" s="422"/>
    </row>
    <row r="28" spans="1:82" ht="15" customHeight="1">
      <c r="A28" s="736">
        <v>4</v>
      </c>
      <c r="B28" s="737">
        <v>4</v>
      </c>
      <c r="C28" s="789" t="s">
        <v>53</v>
      </c>
      <c r="D28" s="790"/>
      <c r="E28" s="790"/>
      <c r="F28" s="791"/>
      <c r="G28" s="792"/>
      <c r="H28" s="792"/>
      <c r="I28" s="792"/>
      <c r="J28" s="792"/>
      <c r="K28" s="792"/>
      <c r="L28" s="792"/>
      <c r="M28" s="792"/>
      <c r="N28" s="792"/>
      <c r="O28" s="792"/>
      <c r="P28" s="792"/>
      <c r="Q28" s="793"/>
      <c r="R28" s="794"/>
      <c r="S28" s="795"/>
      <c r="T28" s="796"/>
      <c r="U28" s="794"/>
      <c r="V28" s="795"/>
      <c r="W28" s="796"/>
      <c r="X28" s="803"/>
      <c r="Y28" s="804"/>
      <c r="Z28" s="804"/>
      <c r="AA28" s="804"/>
      <c r="AB28" s="804"/>
      <c r="AC28" s="805"/>
      <c r="AD28" s="777"/>
      <c r="AE28" s="777"/>
      <c r="AF28" s="777"/>
      <c r="AG28" s="777"/>
      <c r="AH28" s="778"/>
      <c r="AI28" s="778"/>
      <c r="AJ28" s="778"/>
      <c r="AK28" s="778"/>
      <c r="AL28" s="779"/>
      <c r="AM28" s="380" t="s">
        <v>19</v>
      </c>
      <c r="AN28" s="780"/>
      <c r="AO28" s="780"/>
      <c r="AP28" s="780"/>
      <c r="AQ28" s="780"/>
      <c r="AR28" s="780"/>
      <c r="AS28" s="780"/>
      <c r="AT28" s="780"/>
      <c r="AU28" s="780"/>
      <c r="AV28" s="780"/>
      <c r="AW28" s="781"/>
      <c r="AX28" s="782" t="s">
        <v>97</v>
      </c>
      <c r="AY28" s="783"/>
      <c r="AZ28" s="783"/>
      <c r="BA28" s="784" t="str">
        <f>IF(F29="","",①共済資格!AQ10)</f>
        <v/>
      </c>
      <c r="BB28" s="784"/>
      <c r="BC28" s="784"/>
      <c r="BD28" s="784"/>
      <c r="BE28" s="784"/>
      <c r="BF28" s="784"/>
      <c r="BG28" s="785"/>
      <c r="BH28" s="742"/>
      <c r="BI28" s="742"/>
      <c r="BJ28" s="742"/>
      <c r="BK28" s="742"/>
      <c r="BL28" s="735" t="s">
        <v>98</v>
      </c>
      <c r="BM28" s="735"/>
      <c r="BN28" s="735"/>
      <c r="BO28" s="743"/>
      <c r="BP28" s="743"/>
      <c r="BQ28" s="743"/>
      <c r="BR28" s="743"/>
      <c r="BS28" s="421"/>
      <c r="BT28" s="421"/>
      <c r="BU28" s="814"/>
      <c r="BV28" s="815"/>
      <c r="BW28" s="815"/>
      <c r="BX28" s="815"/>
      <c r="BY28" s="815"/>
      <c r="BZ28" s="815"/>
      <c r="CA28" s="816"/>
      <c r="CD28" s="417" t="b">
        <v>1</v>
      </c>
    </row>
    <row r="29" spans="1:82" ht="12.95" customHeight="1">
      <c r="A29" s="738">
        <v>4</v>
      </c>
      <c r="B29" s="739">
        <v>4</v>
      </c>
      <c r="C29" s="744" t="s">
        <v>68</v>
      </c>
      <c r="D29" s="745"/>
      <c r="E29" s="746"/>
      <c r="F29" s="750"/>
      <c r="G29" s="751"/>
      <c r="H29" s="751"/>
      <c r="I29" s="751"/>
      <c r="J29" s="751"/>
      <c r="K29" s="751"/>
      <c r="L29" s="751"/>
      <c r="M29" s="751"/>
      <c r="N29" s="751"/>
      <c r="O29" s="751"/>
      <c r="P29" s="751"/>
      <c r="Q29" s="752"/>
      <c r="R29" s="797"/>
      <c r="S29" s="798"/>
      <c r="T29" s="799"/>
      <c r="U29" s="797"/>
      <c r="V29" s="798"/>
      <c r="W29" s="799"/>
      <c r="X29" s="806"/>
      <c r="Y29" s="807"/>
      <c r="Z29" s="807"/>
      <c r="AA29" s="807"/>
      <c r="AB29" s="807"/>
      <c r="AC29" s="808"/>
      <c r="AD29" s="777"/>
      <c r="AE29" s="777"/>
      <c r="AF29" s="777"/>
      <c r="AG29" s="777"/>
      <c r="AH29" s="778"/>
      <c r="AI29" s="778"/>
      <c r="AJ29" s="778"/>
      <c r="AK29" s="778"/>
      <c r="AL29" s="779"/>
      <c r="AM29" s="756"/>
      <c r="AN29" s="757"/>
      <c r="AO29" s="757"/>
      <c r="AP29" s="757"/>
      <c r="AQ29" s="757"/>
      <c r="AR29" s="757"/>
      <c r="AS29" s="757"/>
      <c r="AT29" s="757"/>
      <c r="AU29" s="757"/>
      <c r="AV29" s="757"/>
      <c r="AW29" s="758"/>
      <c r="AX29" s="765" t="s">
        <v>100</v>
      </c>
      <c r="AY29" s="766"/>
      <c r="AZ29" s="766"/>
      <c r="BA29" s="766"/>
      <c r="BB29" s="766"/>
      <c r="BC29" s="766"/>
      <c r="BD29" s="766"/>
      <c r="BE29" s="766"/>
      <c r="BF29" s="766"/>
      <c r="BG29" s="767"/>
      <c r="BH29" s="742"/>
      <c r="BI29" s="742"/>
      <c r="BJ29" s="742"/>
      <c r="BK29" s="742"/>
      <c r="BL29" s="735"/>
      <c r="BM29" s="735"/>
      <c r="BN29" s="735"/>
      <c r="BO29" s="743"/>
      <c r="BP29" s="743"/>
      <c r="BQ29" s="743"/>
      <c r="BR29" s="743"/>
      <c r="BS29" s="421"/>
      <c r="BT29" s="421"/>
      <c r="BU29" s="817"/>
      <c r="BV29" s="818"/>
      <c r="BW29" s="818"/>
      <c r="BX29" s="818"/>
      <c r="BY29" s="818"/>
      <c r="BZ29" s="818"/>
      <c r="CA29" s="819"/>
      <c r="CD29" s="417" t="b">
        <v>1</v>
      </c>
    </row>
    <row r="30" spans="1:82" ht="12" customHeight="1">
      <c r="A30" s="738">
        <v>4</v>
      </c>
      <c r="B30" s="739">
        <v>4</v>
      </c>
      <c r="C30" s="747"/>
      <c r="D30" s="748"/>
      <c r="E30" s="749"/>
      <c r="F30" s="753"/>
      <c r="G30" s="754"/>
      <c r="H30" s="754"/>
      <c r="I30" s="754"/>
      <c r="J30" s="754"/>
      <c r="K30" s="754"/>
      <c r="L30" s="754"/>
      <c r="M30" s="754"/>
      <c r="N30" s="754"/>
      <c r="O30" s="754"/>
      <c r="P30" s="754"/>
      <c r="Q30" s="755"/>
      <c r="R30" s="797"/>
      <c r="S30" s="798"/>
      <c r="T30" s="799"/>
      <c r="U30" s="797"/>
      <c r="V30" s="798"/>
      <c r="W30" s="799"/>
      <c r="X30" s="806"/>
      <c r="Y30" s="807"/>
      <c r="Z30" s="807"/>
      <c r="AA30" s="807"/>
      <c r="AB30" s="807"/>
      <c r="AC30" s="808"/>
      <c r="AD30" s="777"/>
      <c r="AE30" s="777"/>
      <c r="AF30" s="777"/>
      <c r="AG30" s="777"/>
      <c r="AH30" s="778"/>
      <c r="AI30" s="778"/>
      <c r="AJ30" s="778"/>
      <c r="AK30" s="778"/>
      <c r="AL30" s="779"/>
      <c r="AM30" s="759"/>
      <c r="AN30" s="760"/>
      <c r="AO30" s="760"/>
      <c r="AP30" s="760"/>
      <c r="AQ30" s="760"/>
      <c r="AR30" s="760"/>
      <c r="AS30" s="760"/>
      <c r="AT30" s="760"/>
      <c r="AU30" s="760"/>
      <c r="AV30" s="760"/>
      <c r="AW30" s="761"/>
      <c r="AX30" s="768" t="str">
        <f>IF(F29="","","資格取得")</f>
        <v/>
      </c>
      <c r="AY30" s="769"/>
      <c r="AZ30" s="769"/>
      <c r="BA30" s="769"/>
      <c r="BB30" s="769"/>
      <c r="BC30" s="769"/>
      <c r="BD30" s="769"/>
      <c r="BE30" s="769"/>
      <c r="BF30" s="769"/>
      <c r="BG30" s="770"/>
      <c r="BH30" s="742"/>
      <c r="BI30" s="742"/>
      <c r="BJ30" s="742"/>
      <c r="BK30" s="742"/>
      <c r="BL30" s="735"/>
      <c r="BM30" s="735"/>
      <c r="BN30" s="735"/>
      <c r="BO30" s="743"/>
      <c r="BP30" s="743"/>
      <c r="BQ30" s="743"/>
      <c r="BR30" s="743"/>
      <c r="BS30" s="54"/>
      <c r="BT30" s="54"/>
      <c r="CD30" s="417" t="b">
        <v>1</v>
      </c>
    </row>
    <row r="31" spans="1:82" ht="20.100000000000001" customHeight="1">
      <c r="A31" s="740">
        <v>4</v>
      </c>
      <c r="B31" s="741">
        <v>4</v>
      </c>
      <c r="C31" s="774" t="s">
        <v>96</v>
      </c>
      <c r="D31" s="775"/>
      <c r="E31" s="776"/>
      <c r="F31" s="786"/>
      <c r="G31" s="787"/>
      <c r="H31" s="787"/>
      <c r="I31" s="787"/>
      <c r="J31" s="787"/>
      <c r="K31" s="787"/>
      <c r="L31" s="787"/>
      <c r="M31" s="787"/>
      <c r="N31" s="787"/>
      <c r="O31" s="787"/>
      <c r="P31" s="787"/>
      <c r="Q31" s="788"/>
      <c r="R31" s="800"/>
      <c r="S31" s="801"/>
      <c r="T31" s="802"/>
      <c r="U31" s="800"/>
      <c r="V31" s="801"/>
      <c r="W31" s="802"/>
      <c r="X31" s="809"/>
      <c r="Y31" s="810"/>
      <c r="Z31" s="810"/>
      <c r="AA31" s="810"/>
      <c r="AB31" s="810"/>
      <c r="AC31" s="811"/>
      <c r="AD31" s="777"/>
      <c r="AE31" s="777"/>
      <c r="AF31" s="777"/>
      <c r="AG31" s="777"/>
      <c r="AH31" s="778"/>
      <c r="AI31" s="778"/>
      <c r="AJ31" s="778"/>
      <c r="AK31" s="778"/>
      <c r="AL31" s="779"/>
      <c r="AM31" s="762"/>
      <c r="AN31" s="763"/>
      <c r="AO31" s="763"/>
      <c r="AP31" s="763"/>
      <c r="AQ31" s="763"/>
      <c r="AR31" s="763"/>
      <c r="AS31" s="763"/>
      <c r="AT31" s="763"/>
      <c r="AU31" s="763"/>
      <c r="AV31" s="763"/>
      <c r="AW31" s="764"/>
      <c r="AX31" s="771"/>
      <c r="AY31" s="772"/>
      <c r="AZ31" s="772"/>
      <c r="BA31" s="772"/>
      <c r="BB31" s="772"/>
      <c r="BC31" s="772"/>
      <c r="BD31" s="772"/>
      <c r="BE31" s="772"/>
      <c r="BF31" s="772"/>
      <c r="BG31" s="773"/>
      <c r="BH31" s="742"/>
      <c r="BI31" s="742"/>
      <c r="BJ31" s="742"/>
      <c r="BK31" s="742"/>
      <c r="BL31" s="422">
        <v>5</v>
      </c>
      <c r="BM31" s="422"/>
      <c r="BN31" s="422"/>
      <c r="BO31" s="422"/>
      <c r="BP31" s="422"/>
      <c r="BQ31" s="422"/>
      <c r="BR31" s="422"/>
    </row>
    <row r="32" spans="1:82" ht="17.45" customHeight="1">
      <c r="A32" s="55"/>
      <c r="B32" s="63"/>
      <c r="C32" s="727" t="s">
        <v>69</v>
      </c>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56"/>
    </row>
    <row r="33" spans="1:82" s="57" customFormat="1" ht="18.600000000000001"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6"/>
      <c r="AE33" s="66"/>
      <c r="AF33" s="66"/>
      <c r="AG33" s="66"/>
      <c r="AH33" s="66"/>
      <c r="AI33" s="728" t="s">
        <v>341</v>
      </c>
      <c r="AJ33" s="728"/>
      <c r="AK33" s="728"/>
      <c r="AL33" s="728"/>
      <c r="AM33" s="728"/>
      <c r="AN33" s="364"/>
      <c r="AO33" s="729" t="str">
        <f>IF(①共済資格!I26="","",①共済資格!I26)</f>
        <v/>
      </c>
      <c r="AP33" s="729"/>
      <c r="AQ33" s="729"/>
      <c r="AR33" s="729"/>
      <c r="AS33" s="729"/>
      <c r="AT33" s="729"/>
      <c r="AU33" s="729"/>
      <c r="AV33" s="729"/>
      <c r="AW33" s="729"/>
      <c r="AX33" s="729"/>
      <c r="AY33" s="729"/>
      <c r="AZ33" s="729"/>
      <c r="BA33" s="729"/>
      <c r="BB33" s="65"/>
      <c r="BC33" s="65"/>
      <c r="BD33" s="65"/>
      <c r="BE33" s="65"/>
      <c r="BF33" s="65"/>
      <c r="BG33" s="65"/>
      <c r="BH33" s="65"/>
      <c r="BI33" s="65"/>
      <c r="BJ33" s="65"/>
      <c r="BK33" s="65"/>
      <c r="BL33" s="65"/>
      <c r="BM33" s="65"/>
      <c r="BN33" s="65"/>
      <c r="BO33" s="65"/>
      <c r="BP33" s="65"/>
      <c r="BQ33" s="65"/>
      <c r="BR33" s="67"/>
      <c r="BS33" s="421"/>
      <c r="BT33" s="421"/>
      <c r="CD33" s="427"/>
    </row>
    <row r="34" spans="1:82" s="57" customFormat="1" ht="18.600000000000001" customHeight="1">
      <c r="A34" s="64"/>
      <c r="B34" s="65"/>
      <c r="C34" s="65"/>
      <c r="D34" s="65"/>
      <c r="E34" s="65" t="s">
        <v>70</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730" t="s">
        <v>339</v>
      </c>
      <c r="AJ34" s="730"/>
      <c r="AK34" s="730"/>
      <c r="AL34" s="730"/>
      <c r="AM34" s="730"/>
      <c r="AN34" s="75"/>
      <c r="AO34" s="732" t="str">
        <f>IF(①共済資格!I7="","",①共済資格!I7)</f>
        <v/>
      </c>
      <c r="AP34" s="732"/>
      <c r="AQ34" s="732"/>
      <c r="AR34" s="732"/>
      <c r="AS34" s="732"/>
      <c r="AT34" s="732"/>
      <c r="AU34" s="732"/>
      <c r="AV34" s="732"/>
      <c r="AW34" s="732"/>
      <c r="AX34" s="732"/>
      <c r="AY34" s="732"/>
      <c r="AZ34" s="732"/>
      <c r="BA34" s="732"/>
      <c r="BB34" s="75"/>
      <c r="BC34" s="75"/>
      <c r="BD34" s="75"/>
      <c r="BE34" s="75"/>
      <c r="BF34" s="75"/>
      <c r="BG34" s="75"/>
      <c r="BH34" s="75"/>
      <c r="BI34" s="75"/>
      <c r="BJ34" s="75"/>
      <c r="BK34" s="75"/>
      <c r="BL34" s="75"/>
      <c r="BM34" s="75"/>
      <c r="BN34" s="75"/>
      <c r="BO34" s="75"/>
      <c r="BP34" s="75"/>
      <c r="BQ34" s="75"/>
      <c r="BR34" s="76"/>
      <c r="CD34" s="427"/>
    </row>
    <row r="35" spans="1:82" s="57" customFormat="1" ht="8.25" customHeight="1">
      <c r="A35" s="73"/>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31"/>
      <c r="AJ35" s="731"/>
      <c r="AK35" s="731"/>
      <c r="AL35" s="731"/>
      <c r="AM35" s="731"/>
      <c r="AN35" s="77"/>
      <c r="AO35" s="733"/>
      <c r="AP35" s="733"/>
      <c r="AQ35" s="733"/>
      <c r="AR35" s="733"/>
      <c r="AS35" s="733"/>
      <c r="AT35" s="733"/>
      <c r="AU35" s="733"/>
      <c r="AV35" s="733"/>
      <c r="AW35" s="733"/>
      <c r="AX35" s="733"/>
      <c r="AY35" s="733"/>
      <c r="AZ35" s="733"/>
      <c r="BA35" s="733"/>
      <c r="BB35" s="77"/>
      <c r="BC35" s="77"/>
      <c r="BD35" s="77"/>
      <c r="BE35" s="77"/>
      <c r="BF35" s="77"/>
      <c r="BG35" s="77"/>
      <c r="BH35" s="77"/>
      <c r="BI35" s="77"/>
      <c r="BJ35" s="77"/>
      <c r="BK35" s="77"/>
      <c r="BL35" s="77"/>
      <c r="BM35" s="77"/>
      <c r="BN35" s="77"/>
      <c r="BO35" s="77"/>
      <c r="BP35" s="77"/>
      <c r="BQ35" s="77"/>
      <c r="BR35" s="78"/>
      <c r="CD35" s="427"/>
    </row>
    <row r="36" spans="1:82" s="57" customFormat="1" ht="13.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70"/>
      <c r="AK36" s="70"/>
      <c r="AL36" s="70"/>
      <c r="AM36" s="70"/>
      <c r="AN36" s="71"/>
      <c r="AO36" s="71"/>
      <c r="AP36" s="71"/>
      <c r="AQ36" s="72"/>
      <c r="AR36" s="72"/>
      <c r="AS36" s="72"/>
      <c r="AT36" s="72"/>
      <c r="AU36" s="72"/>
      <c r="AV36" s="72"/>
      <c r="AW36" s="72"/>
      <c r="AX36" s="72"/>
      <c r="AY36" s="72"/>
      <c r="AZ36" s="72"/>
      <c r="BA36" s="72"/>
      <c r="BB36" s="72"/>
      <c r="BC36" s="72"/>
      <c r="BD36" s="72"/>
      <c r="BE36" s="72"/>
      <c r="BF36" s="72"/>
      <c r="BG36" s="423"/>
      <c r="BH36" s="423"/>
      <c r="BI36" s="423"/>
      <c r="BJ36" s="423"/>
      <c r="BK36" s="423"/>
      <c r="BL36" s="423"/>
      <c r="BM36" s="423"/>
      <c r="BN36" s="423"/>
      <c r="BO36" s="423"/>
      <c r="BP36" s="423"/>
      <c r="BQ36" s="423"/>
      <c r="BR36" s="423"/>
      <c r="CD36" s="427"/>
    </row>
    <row r="37" spans="1:82" s="57" customFormat="1" ht="13.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70"/>
      <c r="AK37" s="70"/>
      <c r="AL37" s="70"/>
      <c r="AM37" s="70"/>
      <c r="AN37" s="71"/>
      <c r="AO37" s="71"/>
      <c r="AP37" s="71"/>
      <c r="AQ37" s="72"/>
      <c r="AR37" s="72"/>
      <c r="AS37" s="72"/>
      <c r="AT37" s="72"/>
      <c r="AU37" s="72"/>
      <c r="AV37" s="424" t="s">
        <v>372</v>
      </c>
      <c r="AW37" s="72"/>
      <c r="AX37" s="72"/>
      <c r="AY37" s="72"/>
      <c r="AZ37" s="72"/>
      <c r="BA37" s="72"/>
      <c r="BB37" s="72"/>
      <c r="BC37" s="72"/>
      <c r="BD37" s="72"/>
      <c r="BE37" s="72"/>
      <c r="BF37" s="72"/>
      <c r="BH37" s="424" t="s">
        <v>372</v>
      </c>
      <c r="CD37" s="427"/>
    </row>
    <row r="38" spans="1:82" ht="15" customHeight="1">
      <c r="A38" s="734" t="s">
        <v>375</v>
      </c>
      <c r="B38" s="734"/>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487" t="s">
        <v>401</v>
      </c>
      <c r="AW38" s="488"/>
      <c r="AX38" s="488"/>
      <c r="AY38" s="488"/>
      <c r="AZ38" s="488"/>
      <c r="BA38" s="488" t="s">
        <v>71</v>
      </c>
      <c r="BB38" s="488"/>
      <c r="BC38" s="488"/>
      <c r="BD38" s="587"/>
      <c r="BE38" s="588"/>
      <c r="BF38" s="589"/>
      <c r="BG38" s="425"/>
      <c r="BH38" s="604" t="s">
        <v>376</v>
      </c>
      <c r="BI38" s="605"/>
      <c r="BJ38" s="605"/>
      <c r="BK38" s="605"/>
      <c r="BL38" s="605"/>
      <c r="BM38" s="606"/>
      <c r="BN38" s="726" t="s">
        <v>72</v>
      </c>
      <c r="BO38" s="726"/>
      <c r="BP38" s="726"/>
      <c r="BQ38" s="726"/>
      <c r="BR38" s="726"/>
    </row>
    <row r="39" spans="1:82" s="58" customFormat="1" ht="15" customHeight="1">
      <c r="A39" s="734"/>
      <c r="B39" s="734"/>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488"/>
      <c r="AW39" s="488"/>
      <c r="AX39" s="488"/>
      <c r="AY39" s="488"/>
      <c r="AZ39" s="488"/>
      <c r="BA39" s="488" t="s">
        <v>73</v>
      </c>
      <c r="BB39" s="488"/>
      <c r="BC39" s="488"/>
      <c r="BD39" s="587"/>
      <c r="BE39" s="588"/>
      <c r="BF39" s="589"/>
      <c r="BG39" s="424"/>
      <c r="BH39" s="598"/>
      <c r="BI39" s="599"/>
      <c r="BJ39" s="599"/>
      <c r="BK39" s="599"/>
      <c r="BL39" s="599"/>
      <c r="BM39" s="607"/>
      <c r="BN39" s="726"/>
      <c r="BO39" s="726"/>
      <c r="BP39" s="726"/>
      <c r="BQ39" s="726"/>
      <c r="BR39" s="726"/>
      <c r="CD39" s="428"/>
    </row>
    <row r="40" spans="1:82" s="58" customFormat="1" ht="15" customHeight="1">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87" t="s">
        <v>402</v>
      </c>
      <c r="AW40" s="488"/>
      <c r="AX40" s="488"/>
      <c r="AY40" s="488"/>
      <c r="AZ40" s="488"/>
      <c r="BA40" s="488" t="s">
        <v>377</v>
      </c>
      <c r="BB40" s="488"/>
      <c r="BC40" s="488"/>
      <c r="BD40" s="587"/>
      <c r="BE40" s="588"/>
      <c r="BF40" s="589"/>
      <c r="BG40" s="424"/>
      <c r="BH40" s="600"/>
      <c r="BI40" s="601"/>
      <c r="BJ40" s="601"/>
      <c r="BK40" s="601"/>
      <c r="BL40" s="601"/>
      <c r="BM40" s="608"/>
      <c r="BN40" s="726"/>
      <c r="BO40" s="726"/>
      <c r="BP40" s="726"/>
      <c r="BQ40" s="726"/>
      <c r="BR40" s="726"/>
      <c r="CD40" s="428"/>
    </row>
    <row r="41" spans="1:82" s="58" customFormat="1" ht="15" customHeight="1">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88"/>
      <c r="AW41" s="488"/>
      <c r="AX41" s="488"/>
      <c r="AY41" s="488"/>
      <c r="AZ41" s="488"/>
      <c r="BA41" s="488"/>
      <c r="BB41" s="488"/>
      <c r="BC41" s="488"/>
      <c r="BD41" s="587"/>
      <c r="BE41" s="588"/>
      <c r="BF41" s="589"/>
      <c r="BG41" s="424"/>
      <c r="BH41" s="602"/>
      <c r="BI41" s="603"/>
      <c r="BJ41" s="603"/>
      <c r="BK41" s="603"/>
      <c r="BL41" s="603"/>
      <c r="BM41" s="609"/>
      <c r="BN41" s="726"/>
      <c r="BO41" s="726"/>
      <c r="BP41" s="726"/>
      <c r="BQ41" s="726"/>
      <c r="BR41" s="726"/>
      <c r="CD41" s="428"/>
    </row>
    <row r="42" spans="1:82" s="58" customFormat="1" ht="17.25" customHeight="1">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52"/>
      <c r="AZ42" s="725"/>
      <c r="BA42" s="725"/>
      <c r="BB42" s="725"/>
      <c r="BC42" s="725"/>
      <c r="BD42" s="725"/>
      <c r="BE42" s="725"/>
      <c r="BF42" s="725"/>
      <c r="BG42" s="52"/>
      <c r="BH42" s="52"/>
      <c r="BI42" s="52"/>
      <c r="BJ42" s="52"/>
      <c r="BK42" s="52"/>
      <c r="BL42" s="52"/>
      <c r="BM42" s="52"/>
      <c r="BN42" s="52"/>
      <c r="BO42" s="52"/>
      <c r="BP42" s="52"/>
      <c r="BQ42" s="52"/>
      <c r="BR42" s="52"/>
      <c r="BS42" s="52"/>
      <c r="BT42" s="52"/>
      <c r="CD42" s="428"/>
    </row>
    <row r="43" spans="1:82" s="58" customFormat="1" ht="11.25" customHeight="1">
      <c r="D43" s="59"/>
      <c r="AQ43" s="52"/>
      <c r="AR43" s="52"/>
      <c r="AS43" s="52"/>
      <c r="AT43" s="52"/>
      <c r="AU43" s="52"/>
      <c r="AV43" s="52"/>
      <c r="AW43" s="52"/>
      <c r="AX43" s="52"/>
      <c r="AY43" s="52"/>
      <c r="BG43" s="52"/>
      <c r="BH43" s="52"/>
      <c r="BI43" s="52"/>
      <c r="BJ43" s="52"/>
      <c r="BK43" s="52"/>
      <c r="BL43" s="52"/>
      <c r="BM43" s="52"/>
      <c r="BN43" s="52"/>
      <c r="BO43" s="52"/>
      <c r="BP43" s="52"/>
      <c r="BQ43" s="52"/>
      <c r="BR43" s="52"/>
      <c r="BS43" s="52"/>
      <c r="BT43" s="52"/>
      <c r="CD43" s="428"/>
    </row>
    <row r="44" spans="1:82" s="58" customFormat="1" ht="11.25" customHeight="1">
      <c r="D44" s="59"/>
      <c r="AQ44" s="52"/>
      <c r="AR44" s="52"/>
      <c r="AS44" s="52"/>
      <c r="AT44" s="52"/>
      <c r="AU44" s="52"/>
      <c r="AV44" s="52"/>
      <c r="AW44" s="52"/>
      <c r="AX44" s="52"/>
      <c r="AY44" s="52"/>
      <c r="BG44" s="52"/>
      <c r="BH44" s="52"/>
      <c r="BI44" s="52"/>
      <c r="BJ44" s="52"/>
      <c r="BK44" s="52"/>
      <c r="BL44" s="52"/>
      <c r="BM44" s="52"/>
      <c r="BN44" s="52"/>
      <c r="BO44" s="52"/>
      <c r="BP44" s="52"/>
      <c r="BQ44" s="52"/>
      <c r="BR44" s="52"/>
      <c r="BS44" s="52"/>
      <c r="BT44" s="52"/>
      <c r="CD44" s="428"/>
    </row>
    <row r="45" spans="1:82" s="58" customFormat="1" ht="11.25" customHeight="1">
      <c r="AQ45" s="52"/>
      <c r="AR45" s="52"/>
      <c r="AS45" s="52"/>
      <c r="AT45" s="52"/>
      <c r="AU45" s="52"/>
      <c r="AV45" s="52"/>
      <c r="AW45" s="52"/>
      <c r="AX45" s="52"/>
      <c r="AY45" s="52"/>
      <c r="AZ45" s="60"/>
      <c r="BG45" s="52"/>
      <c r="BH45" s="52"/>
      <c r="BI45" s="52"/>
      <c r="BJ45" s="52"/>
      <c r="BK45" s="52"/>
      <c r="BL45" s="52"/>
      <c r="BM45" s="52"/>
      <c r="BN45" s="52"/>
      <c r="BO45" s="52"/>
      <c r="BP45" s="52"/>
      <c r="BQ45" s="52"/>
      <c r="BR45" s="52"/>
      <c r="BS45" s="52"/>
      <c r="BT45" s="52"/>
      <c r="CD45" s="428"/>
    </row>
    <row r="46" spans="1:82" ht="13.5" customHeight="1"/>
    <row r="47" spans="1:82" ht="14.25" customHeight="1">
      <c r="AZ47" s="58"/>
    </row>
    <row r="48" spans="1:82" ht="13.5" customHeight="1">
      <c r="AZ48" s="58"/>
    </row>
    <row r="49" spans="52:57" ht="13.5" customHeight="1">
      <c r="AZ49" s="58"/>
    </row>
    <row r="50" spans="52:57" ht="13.5" customHeight="1">
      <c r="AZ50" s="58"/>
    </row>
    <row r="51" spans="52:57">
      <c r="AZ51" s="60"/>
      <c r="BA51" s="60"/>
      <c r="BB51" s="58"/>
      <c r="BC51" s="60"/>
      <c r="BD51" s="58"/>
      <c r="BE51" s="58"/>
    </row>
  </sheetData>
  <sheetProtection algorithmName="SHA-512" hashValue="ThWIPr9JZ7YzBpZf2fshgLe5iinPBfVp318WHGHk06CEHs7K8Wh2f1GzBBudVv9tFX8EADFMH64i+q1k8ilFWg==" saltValue="V+vjaTMAghISW5Y3FiF1/A==" spinCount="100000" sheet="1" selectLockedCells="1"/>
  <mergeCells count="166">
    <mergeCell ref="A9:H9"/>
    <mergeCell ref="A10:H12"/>
    <mergeCell ref="J10:L10"/>
    <mergeCell ref="N10:Q10"/>
    <mergeCell ref="R10:AP10"/>
    <mergeCell ref="AQ10:BA11"/>
    <mergeCell ref="AQ12:BA12"/>
    <mergeCell ref="BB12:BR12"/>
    <mergeCell ref="BU28:CA29"/>
    <mergeCell ref="AH14:AL15"/>
    <mergeCell ref="AM14:AW15"/>
    <mergeCell ref="BB10:BR11"/>
    <mergeCell ref="I11:AP12"/>
    <mergeCell ref="AQ9:BA9"/>
    <mergeCell ref="BL14:BN14"/>
    <mergeCell ref="BU20:CA21"/>
    <mergeCell ref="BU24:CA25"/>
    <mergeCell ref="BB8:BF9"/>
    <mergeCell ref="BU14:CA15"/>
    <mergeCell ref="BL15:BR15"/>
    <mergeCell ref="AX14:BG15"/>
    <mergeCell ref="BH14:BI15"/>
    <mergeCell ref="BJ14:BK15"/>
    <mergeCell ref="BL16:BN18"/>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 ref="BG6:BR7"/>
    <mergeCell ref="A7:H8"/>
    <mergeCell ref="I7:AE8"/>
    <mergeCell ref="BG8:BR9"/>
    <mergeCell ref="I9:U9"/>
    <mergeCell ref="V9:Z9"/>
    <mergeCell ref="AA9:AG9"/>
    <mergeCell ref="AH9:AP9"/>
    <mergeCell ref="BO16:BR18"/>
    <mergeCell ref="C17:E18"/>
    <mergeCell ref="F17:Q18"/>
    <mergeCell ref="AM17:AW19"/>
    <mergeCell ref="AX17:BG17"/>
    <mergeCell ref="AX18:BG19"/>
    <mergeCell ref="C19:E19"/>
    <mergeCell ref="F19:Q19"/>
    <mergeCell ref="AH16:AL19"/>
    <mergeCell ref="AN16:AW16"/>
    <mergeCell ref="AX16:AZ16"/>
    <mergeCell ref="BA16:BG16"/>
    <mergeCell ref="BU16:CA17"/>
    <mergeCell ref="AD14:AG15"/>
    <mergeCell ref="BO14:BR14"/>
    <mergeCell ref="F23:Q23"/>
    <mergeCell ref="A14:B15"/>
    <mergeCell ref="C14:Q15"/>
    <mergeCell ref="R14:T15"/>
    <mergeCell ref="U14:W15"/>
    <mergeCell ref="X14:AC15"/>
    <mergeCell ref="BH16:BI19"/>
    <mergeCell ref="BJ16:BK19"/>
    <mergeCell ref="C16:E16"/>
    <mergeCell ref="F16:Q16"/>
    <mergeCell ref="R16:T19"/>
    <mergeCell ref="BJ20:BK23"/>
    <mergeCell ref="BL20:BN22"/>
    <mergeCell ref="BO20:BR22"/>
    <mergeCell ref="A16:B19"/>
    <mergeCell ref="C21:E22"/>
    <mergeCell ref="F21:Q22"/>
    <mergeCell ref="AM21:AW23"/>
    <mergeCell ref="AX21:BG21"/>
    <mergeCell ref="AX22:BG23"/>
    <mergeCell ref="C23:E23"/>
    <mergeCell ref="U24:W27"/>
    <mergeCell ref="X24:AC27"/>
    <mergeCell ref="AD20:AG23"/>
    <mergeCell ref="AH20:AL23"/>
    <mergeCell ref="AN20:AW20"/>
    <mergeCell ref="AX20:AZ20"/>
    <mergeCell ref="BA20:BG20"/>
    <mergeCell ref="BH20:BI23"/>
    <mergeCell ref="U16:W19"/>
    <mergeCell ref="X16:AC19"/>
    <mergeCell ref="AD16:AG19"/>
    <mergeCell ref="F31:Q31"/>
    <mergeCell ref="BJ24:BK27"/>
    <mergeCell ref="A20:B23"/>
    <mergeCell ref="C20:E20"/>
    <mergeCell ref="F20:Q20"/>
    <mergeCell ref="R20:T23"/>
    <mergeCell ref="U20:W23"/>
    <mergeCell ref="X20:AC23"/>
    <mergeCell ref="BO24:BR26"/>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BL24:BN26"/>
    <mergeCell ref="A24:B27"/>
    <mergeCell ref="BJ28:BK31"/>
    <mergeCell ref="BL28:BN30"/>
    <mergeCell ref="BO28:BR30"/>
    <mergeCell ref="C29:E30"/>
    <mergeCell ref="F29:Q30"/>
    <mergeCell ref="AM29:AW31"/>
    <mergeCell ref="AX29:BG29"/>
    <mergeCell ref="AX30:BG31"/>
    <mergeCell ref="C31:E31"/>
    <mergeCell ref="AD28:AG31"/>
    <mergeCell ref="AH28:AL31"/>
    <mergeCell ref="AN28:AW28"/>
    <mergeCell ref="AX28:AZ28"/>
    <mergeCell ref="BA28:BG28"/>
    <mergeCell ref="BH28:BI31"/>
    <mergeCell ref="F27:Q27"/>
    <mergeCell ref="A28:B31"/>
    <mergeCell ref="C28:E28"/>
    <mergeCell ref="F28:Q28"/>
    <mergeCell ref="R28:T31"/>
    <mergeCell ref="U28:W31"/>
    <mergeCell ref="X28:AC31"/>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AZ42:BF42"/>
    <mergeCell ref="AV40:AX41"/>
    <mergeCell ref="AY40:AZ41"/>
    <mergeCell ref="BA40:BC40"/>
    <mergeCell ref="BD40:BF40"/>
    <mergeCell ref="BA41:BC41"/>
    <mergeCell ref="BD41:BF41"/>
    <mergeCell ref="BD38:BF38"/>
    <mergeCell ref="BH38:BM38"/>
  </mergeCells>
  <phoneticPr fontId="7"/>
  <conditionalFormatting sqref="I6:AE8 AQ9:BA9 I9 AQ6 AA9 V9">
    <cfRule type="containsBlanks" dxfId="98" priority="31">
      <formula>LEN(TRIM(I6))=0</formula>
    </cfRule>
  </conditionalFormatting>
  <conditionalFormatting sqref="BG6">
    <cfRule type="containsBlanks" dxfId="97" priority="30">
      <formula>LEN(TRIM(BG6))=0</formula>
    </cfRule>
  </conditionalFormatting>
  <conditionalFormatting sqref="AO34">
    <cfRule type="containsBlanks" dxfId="96" priority="25">
      <formula>LEN(TRIM(AO34))=0</formula>
    </cfRule>
  </conditionalFormatting>
  <conditionalFormatting sqref="AO33:BA33">
    <cfRule type="containsBlanks" dxfId="95" priority="24">
      <formula>LEN(TRIM(AO33))=0</formula>
    </cfRule>
  </conditionalFormatting>
  <conditionalFormatting sqref="AH6">
    <cfRule type="containsBlanks" dxfId="94" priority="23">
      <formula>LEN(TRIM(AH6))=0</formula>
    </cfRule>
  </conditionalFormatting>
  <conditionalFormatting sqref="J10:L10">
    <cfRule type="containsBlanks" dxfId="93" priority="21">
      <formula>LEN(TRIM(J10))=0</formula>
    </cfRule>
  </conditionalFormatting>
  <conditionalFormatting sqref="N10:Q10">
    <cfRule type="containsBlanks" dxfId="92" priority="20">
      <formula>LEN(TRIM(N10))=0</formula>
    </cfRule>
  </conditionalFormatting>
  <conditionalFormatting sqref="I11">
    <cfRule type="containsBlanks" dxfId="91" priority="19">
      <formula>LEN(TRIM(I11))=0</formula>
    </cfRule>
  </conditionalFormatting>
  <conditionalFormatting sqref="F16:Q18 R16:AL19 AM17:AW19 AN16:AW16 BA16:BG16 AX18:BG19">
    <cfRule type="containsBlanks" dxfId="90" priority="18">
      <formula>LEN(TRIM(F16))=0</formula>
    </cfRule>
  </conditionalFormatting>
  <conditionalFormatting sqref="BU16:CA17">
    <cfRule type="expression" dxfId="89" priority="7" stopIfTrue="1">
      <formula>F16=""</formula>
    </cfRule>
    <cfRule type="expression" dxfId="88" priority="8">
      <formula>BU16=""</formula>
    </cfRule>
  </conditionalFormatting>
  <conditionalFormatting sqref="BU20:CA21">
    <cfRule type="expression" dxfId="87" priority="5" stopIfTrue="1">
      <formula>F20=""</formula>
    </cfRule>
    <cfRule type="expression" dxfId="86" priority="6">
      <formula>BU20=""</formula>
    </cfRule>
  </conditionalFormatting>
  <conditionalFormatting sqref="BU24:CA25">
    <cfRule type="expression" dxfId="85" priority="3" stopIfTrue="1">
      <formula>F24=""</formula>
    </cfRule>
    <cfRule type="expression" dxfId="84" priority="4">
      <formula>BU24=""</formula>
    </cfRule>
  </conditionalFormatting>
  <conditionalFormatting sqref="BU28:CA29">
    <cfRule type="expression" dxfId="83" priority="1" stopIfTrue="1">
      <formula>F28=""</formula>
    </cfRule>
    <cfRule type="expression" dxfId="82" priority="2">
      <formula>BU28=""</formula>
    </cfRule>
  </conditionalFormatting>
  <dataValidations count="11">
    <dataValidation imeMode="halfAlpha" allowBlank="1" showInputMessage="1" showErrorMessage="1" prompt="yyyy/mm/dd で入力してください。" sqref="X16:AC19"/>
    <dataValidation allowBlank="1" showInputMessage="1" showErrorMessage="1" prompt="yyyy/mm/dd で入力してください。" sqref="X20:AC31"/>
    <dataValidation type="textLength" operator="equal" allowBlank="1" showInputMessage="1" showErrorMessage="1" error="8桁の数値を入力してください。" sqref="BG6:BR7">
      <formula1>8</formula1>
    </dataValidation>
    <dataValidation imeMode="halfKatakana" allowBlank="1" showInputMessage="1" showErrorMessage="1" sqref="I6:AE6 F28:Q28 F24:Q24 F20:Q20 F16:Q16"/>
    <dataValidation imeMode="hiragana" allowBlank="1" showInputMessage="1" showErrorMessage="1" sqref="AA9 I7:AE8 V9 I9 F17:Q18 AD16:AG31 F21:Q22 F25:Q26 F29:Q30 I11"/>
    <dataValidation imeMode="halfAlpha" allowBlank="1" showInputMessage="1" showErrorMessage="1" sqref="AQ9:BA9 AQ6"/>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list" allowBlank="1" showInputMessage="1" sqref="R16:T31 AH6:AK8">
      <formula1>"男,女"</formula1>
    </dataValidation>
    <dataValidation type="list" allowBlank="1" showInputMessage="1" showErrorMessage="1" sqref="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46" customWidth="1"/>
    <col min="2" max="2" width="10.5" style="46" customWidth="1"/>
    <col min="3" max="3" width="3.375" style="46" customWidth="1"/>
    <col min="4" max="4" width="21.625" style="46" customWidth="1"/>
    <col min="5" max="5" width="12.75" style="46" customWidth="1"/>
    <col min="6" max="6" width="3.875" style="46" customWidth="1"/>
    <col min="7" max="7" width="11.25" style="46" customWidth="1"/>
    <col min="8" max="8" width="9.125" style="46" customWidth="1"/>
    <col min="9" max="10" width="10.125" style="46" customWidth="1"/>
    <col min="11" max="11" width="24.625" style="46" customWidth="1"/>
    <col min="12" max="12" width="3.75" style="46" customWidth="1"/>
    <col min="13" max="13" width="5.625" style="46" customWidth="1"/>
    <col min="14" max="16384" width="9" style="46"/>
  </cols>
  <sheetData>
    <row r="1" spans="1:24" ht="27.75" customHeight="1">
      <c r="A1" s="89"/>
      <c r="B1" s="97" t="s">
        <v>129</v>
      </c>
      <c r="C1" s="96"/>
      <c r="D1" s="89"/>
      <c r="E1" s="89"/>
      <c r="F1" s="89"/>
      <c r="G1" s="89"/>
      <c r="H1" s="89"/>
      <c r="I1" s="921" t="s">
        <v>128</v>
      </c>
      <c r="J1" s="921"/>
      <c r="K1" s="167" t="str">
        <f>IF(①共済資格!I26="","",①共済資格!I26)</f>
        <v/>
      </c>
    </row>
    <row r="2" spans="1:24" s="49" customFormat="1" ht="43.5" customHeight="1">
      <c r="A2" s="936" t="s">
        <v>134</v>
      </c>
      <c r="B2" s="936"/>
      <c r="C2" s="936"/>
      <c r="D2" s="936"/>
      <c r="E2" s="936"/>
      <c r="F2" s="936"/>
      <c r="G2" s="936"/>
      <c r="H2" s="936"/>
      <c r="I2" s="936"/>
      <c r="J2" s="936"/>
      <c r="K2" s="936"/>
    </row>
    <row r="3" spans="1:24" ht="19.5" customHeight="1">
      <c r="A3" s="955" t="s">
        <v>340</v>
      </c>
      <c r="B3" s="955"/>
      <c r="C3" s="955"/>
      <c r="D3" s="955"/>
      <c r="E3" s="955"/>
      <c r="F3" s="955"/>
      <c r="G3" s="955"/>
      <c r="H3" s="955"/>
      <c r="I3" s="955"/>
      <c r="J3" s="955"/>
      <c r="K3" s="955"/>
    </row>
    <row r="4" spans="1:24" ht="14.25" customHeight="1">
      <c r="A4" s="80"/>
      <c r="B4" s="80"/>
      <c r="C4" s="80"/>
      <c r="D4" s="80"/>
      <c r="E4" s="80"/>
      <c r="F4" s="80"/>
      <c r="G4" s="80"/>
      <c r="H4" s="80"/>
      <c r="I4" s="80"/>
      <c r="J4" s="80"/>
      <c r="K4" s="80"/>
    </row>
    <row r="5" spans="1:24" ht="27.75" customHeight="1">
      <c r="A5" s="937" t="s">
        <v>45</v>
      </c>
      <c r="B5" s="938"/>
      <c r="C5" s="953" t="str">
        <f>IF(①共済資格!A31="","",①共済資格!A31)</f>
        <v/>
      </c>
      <c r="D5" s="954"/>
      <c r="E5" s="939"/>
      <c r="F5" s="940"/>
      <c r="G5" s="940"/>
      <c r="H5" s="940"/>
      <c r="I5" s="940"/>
      <c r="J5" s="940"/>
    </row>
    <row r="6" spans="1:24" ht="18.75" customHeight="1">
      <c r="A6" s="941" t="s">
        <v>344</v>
      </c>
      <c r="B6" s="942"/>
      <c r="C6" s="945" t="str">
        <f>IF(①共済資格!I5="","",①共済資格!I5)</f>
        <v/>
      </c>
      <c r="D6" s="946"/>
      <c r="E6" s="939"/>
      <c r="F6" s="940"/>
      <c r="G6" s="940"/>
      <c r="H6" s="940"/>
      <c r="I6" s="940"/>
      <c r="J6" s="940"/>
    </row>
    <row r="7" spans="1:24" ht="32.25" customHeight="1">
      <c r="A7" s="943" t="s">
        <v>44</v>
      </c>
      <c r="B7" s="944"/>
      <c r="C7" s="947" t="str">
        <f>IF(①共済資格!I7="","",①共済資格!I7)</f>
        <v/>
      </c>
      <c r="D7" s="948"/>
      <c r="E7" s="939"/>
      <c r="F7" s="940"/>
      <c r="G7" s="940"/>
      <c r="H7" s="940"/>
      <c r="I7" s="940"/>
      <c r="J7" s="940"/>
    </row>
    <row r="8" spans="1:24" ht="21" customHeight="1">
      <c r="A8" s="162"/>
      <c r="B8" s="162"/>
      <c r="C8" s="163"/>
      <c r="D8" s="368"/>
      <c r="E8" s="166"/>
      <c r="F8" s="149"/>
      <c r="G8" s="149"/>
      <c r="H8" s="149"/>
      <c r="I8" s="149"/>
      <c r="J8" s="149"/>
      <c r="K8" s="149"/>
    </row>
    <row r="9" spans="1:24" ht="18" customHeight="1">
      <c r="A9" s="161" t="s">
        <v>47</v>
      </c>
      <c r="B9" s="161"/>
      <c r="C9" s="161"/>
      <c r="D9" s="161"/>
      <c r="E9" s="161"/>
      <c r="F9" s="161"/>
      <c r="G9" s="161"/>
      <c r="H9" s="161"/>
      <c r="I9" s="161"/>
      <c r="J9" s="161"/>
      <c r="K9" s="161"/>
    </row>
    <row r="10" spans="1:24" ht="33.75" customHeight="1">
      <c r="A10" s="949" t="s">
        <v>43</v>
      </c>
      <c r="B10" s="950"/>
      <c r="C10" s="358" t="s">
        <v>41</v>
      </c>
      <c r="D10" s="359" t="str">
        <f>IF(②雇用保険!BS14="","",②雇用保険!BS14)</f>
        <v>‐</v>
      </c>
      <c r="E10" s="926" t="str">
        <f>IF(②雇用保険!I15="","",②雇用保険!I15)</f>
        <v/>
      </c>
      <c r="F10" s="927"/>
      <c r="G10" s="927"/>
      <c r="H10" s="927"/>
      <c r="I10" s="927"/>
      <c r="J10" s="927"/>
      <c r="K10" s="928"/>
    </row>
    <row r="11" spans="1:24" ht="33.75" customHeight="1">
      <c r="A11" s="951" t="s">
        <v>153</v>
      </c>
      <c r="B11" s="952"/>
      <c r="C11" s="79" t="s">
        <v>41</v>
      </c>
      <c r="D11" s="357" t="str">
        <f>IF(①共済資格!BV14="","",①共済資格!BV14)</f>
        <v>‐</v>
      </c>
      <c r="E11" s="931" t="str">
        <f>IF(①共済資格!I15="","",①共済資格!I15)</f>
        <v/>
      </c>
      <c r="F11" s="932"/>
      <c r="G11" s="932"/>
      <c r="H11" s="932"/>
      <c r="I11" s="932"/>
      <c r="J11" s="932"/>
      <c r="K11" s="933"/>
    </row>
    <row r="12" spans="1:24" ht="21" customHeight="1">
      <c r="A12" s="162"/>
      <c r="B12" s="162"/>
      <c r="C12" s="368"/>
      <c r="D12" s="368"/>
      <c r="E12" s="368"/>
      <c r="F12" s="164"/>
      <c r="G12" s="164"/>
      <c r="H12" s="164"/>
      <c r="I12" s="164"/>
      <c r="J12" s="164"/>
      <c r="K12" s="164"/>
    </row>
    <row r="13" spans="1:24" ht="18" customHeight="1">
      <c r="A13" s="373" t="s">
        <v>48</v>
      </c>
      <c r="B13" s="373"/>
      <c r="C13" s="373"/>
      <c r="D13" s="373"/>
      <c r="E13" s="373"/>
      <c r="F13" s="373"/>
      <c r="G13" s="373"/>
      <c r="H13" s="373"/>
      <c r="I13" s="373"/>
      <c r="J13" s="373"/>
      <c r="K13" s="373"/>
      <c r="M13" s="372"/>
    </row>
    <row r="14" spans="1:24" ht="18" customHeight="1" thickBot="1">
      <c r="A14" s="374" t="s">
        <v>348</v>
      </c>
      <c r="B14" s="161"/>
      <c r="C14" s="161"/>
      <c r="D14" s="161"/>
      <c r="E14" s="161"/>
      <c r="F14" s="161"/>
      <c r="G14" s="161"/>
      <c r="H14" s="161"/>
      <c r="I14" s="161"/>
      <c r="J14" s="161"/>
      <c r="K14" s="161"/>
      <c r="M14" s="376" t="s">
        <v>350</v>
      </c>
    </row>
    <row r="15" spans="1:24" ht="21.75" customHeight="1">
      <c r="A15" s="922">
        <v>1</v>
      </c>
      <c r="B15" s="361" t="s">
        <v>344</v>
      </c>
      <c r="C15" s="924" t="str">
        <f>IF(M15="","",VLOOKUP(M15,③被扶養者申告書!A16:AW17,6,FALSE))</f>
        <v/>
      </c>
      <c r="D15" s="925"/>
      <c r="E15" s="362" t="s">
        <v>154</v>
      </c>
      <c r="F15" s="358" t="s">
        <v>41</v>
      </c>
      <c r="G15" s="363"/>
      <c r="H15" s="926"/>
      <c r="I15" s="927"/>
      <c r="J15" s="927"/>
      <c r="K15" s="928"/>
      <c r="M15" s="956"/>
      <c r="N15" s="958"/>
      <c r="O15" s="959"/>
      <c r="P15" s="959"/>
      <c r="Q15" s="959"/>
      <c r="R15" s="959"/>
      <c r="S15" s="959"/>
      <c r="T15" s="959"/>
      <c r="U15" s="959"/>
      <c r="V15" s="959"/>
      <c r="W15" s="959"/>
      <c r="X15" s="959"/>
    </row>
    <row r="16" spans="1:24" ht="21.75" customHeight="1" thickBot="1">
      <c r="A16" s="923"/>
      <c r="B16" s="50" t="s">
        <v>42</v>
      </c>
      <c r="C16" s="934" t="str">
        <f>IF(M15="","",VLOOKUP(M15,③被扶養者申告書!A17:AW17,6,FALSE))</f>
        <v/>
      </c>
      <c r="D16" s="935"/>
      <c r="E16" s="360" t="s">
        <v>46</v>
      </c>
      <c r="F16" s="79" t="s">
        <v>41</v>
      </c>
      <c r="G16" s="169" t="str">
        <f>IF(M15="","",VLOOKUP(M15,③被扶養者申告書!B16:AW17,39,FALSE))</f>
        <v/>
      </c>
      <c r="H16" s="931" t="str">
        <f>IF(M15="","",VLOOKUP(M15,③被扶養者申告書!A17:AW17,39,FALSE))</f>
        <v/>
      </c>
      <c r="I16" s="932"/>
      <c r="J16" s="932"/>
      <c r="K16" s="933"/>
      <c r="M16" s="957"/>
      <c r="N16" s="958"/>
      <c r="O16" s="959"/>
      <c r="P16" s="959"/>
      <c r="Q16" s="959"/>
      <c r="R16" s="959"/>
      <c r="S16" s="959"/>
      <c r="T16" s="959"/>
      <c r="U16" s="959"/>
      <c r="V16" s="959"/>
      <c r="W16" s="959"/>
      <c r="X16" s="959"/>
    </row>
    <row r="17" spans="1:24" ht="21.75" customHeight="1">
      <c r="A17" s="922">
        <v>2</v>
      </c>
      <c r="B17" s="361" t="s">
        <v>344</v>
      </c>
      <c r="C17" s="924" t="str">
        <f>IF(M17="","",VLOOKUP(M17,③被扶養者申告書!A20:AW21,6,FALSE))</f>
        <v/>
      </c>
      <c r="D17" s="925"/>
      <c r="E17" s="362" t="s">
        <v>154</v>
      </c>
      <c r="F17" s="358" t="s">
        <v>41</v>
      </c>
      <c r="G17" s="363"/>
      <c r="H17" s="926"/>
      <c r="I17" s="927"/>
      <c r="J17" s="927"/>
      <c r="K17" s="928"/>
      <c r="M17" s="956"/>
      <c r="N17" s="958"/>
      <c r="O17" s="959"/>
      <c r="P17" s="959"/>
      <c r="Q17" s="959"/>
      <c r="R17" s="959"/>
      <c r="S17" s="959"/>
      <c r="T17" s="959"/>
      <c r="U17" s="959"/>
      <c r="V17" s="959"/>
      <c r="W17" s="959"/>
      <c r="X17" s="959"/>
    </row>
    <row r="18" spans="1:24" ht="21.75" customHeight="1" thickBot="1">
      <c r="A18" s="923"/>
      <c r="B18" s="50" t="s">
        <v>42</v>
      </c>
      <c r="C18" s="929" t="str">
        <f>IF(M17="","",VLOOKUP(M17,③被扶養者申告書!A21:AW21,6,FALSE))</f>
        <v/>
      </c>
      <c r="D18" s="930"/>
      <c r="E18" s="360" t="s">
        <v>46</v>
      </c>
      <c r="F18" s="79" t="s">
        <v>41</v>
      </c>
      <c r="G18" s="169" t="str">
        <f>IF(M17="","",VLOOKUP(M17,③被扶養者申告書!B20:AW21,39,FALSE))</f>
        <v/>
      </c>
      <c r="H18" s="931" t="str">
        <f>IF(M17="","",VLOOKUP(M17,③被扶養者申告書!A21:AW21,39,FALSE))</f>
        <v/>
      </c>
      <c r="I18" s="932"/>
      <c r="J18" s="932"/>
      <c r="K18" s="933"/>
      <c r="M18" s="957"/>
      <c r="N18" s="958"/>
      <c r="O18" s="959"/>
      <c r="P18" s="959"/>
      <c r="Q18" s="959"/>
      <c r="R18" s="959"/>
      <c r="S18" s="959"/>
      <c r="T18" s="959"/>
      <c r="U18" s="959"/>
      <c r="V18" s="959"/>
      <c r="W18" s="959"/>
      <c r="X18" s="959"/>
    </row>
    <row r="19" spans="1:24" ht="21.75" customHeight="1">
      <c r="A19" s="922">
        <v>3</v>
      </c>
      <c r="B19" s="361" t="s">
        <v>344</v>
      </c>
      <c r="C19" s="924" t="str">
        <f>IF(M19="","",VLOOKUP(M19,③被扶養者申告書!A24:AW25,6,FALSE))</f>
        <v/>
      </c>
      <c r="D19" s="925"/>
      <c r="E19" s="362" t="s">
        <v>154</v>
      </c>
      <c r="F19" s="358" t="s">
        <v>41</v>
      </c>
      <c r="G19" s="363"/>
      <c r="H19" s="926"/>
      <c r="I19" s="927"/>
      <c r="J19" s="927"/>
      <c r="K19" s="928"/>
      <c r="M19" s="956"/>
      <c r="N19" s="958"/>
      <c r="O19" s="959"/>
      <c r="P19" s="959"/>
      <c r="Q19" s="959"/>
      <c r="R19" s="959"/>
      <c r="S19" s="959"/>
      <c r="T19" s="959"/>
      <c r="U19" s="959"/>
      <c r="V19" s="959"/>
      <c r="W19" s="959"/>
      <c r="X19" s="959"/>
    </row>
    <row r="20" spans="1:24" ht="21.75" customHeight="1" thickBot="1">
      <c r="A20" s="923"/>
      <c r="B20" s="50" t="s">
        <v>42</v>
      </c>
      <c r="C20" s="929" t="str">
        <f>IF(M19="","",VLOOKUP(M19,③被扶養者申告書!A25:AW25,6,FALSE))</f>
        <v/>
      </c>
      <c r="D20" s="930"/>
      <c r="E20" s="360" t="s">
        <v>46</v>
      </c>
      <c r="F20" s="79" t="s">
        <v>41</v>
      </c>
      <c r="G20" s="169" t="str">
        <f>IF(M19="","",VLOOKUP(M19,③被扶養者申告書!B24:AW25,39,FALSE))</f>
        <v/>
      </c>
      <c r="H20" s="931" t="str">
        <f>IF(M19="","",VLOOKUP(M19,③被扶養者申告書!A25:AW25,39,FALSE))</f>
        <v/>
      </c>
      <c r="I20" s="932"/>
      <c r="J20" s="932"/>
      <c r="K20" s="933"/>
      <c r="M20" s="957"/>
      <c r="N20" s="958"/>
      <c r="O20" s="959"/>
      <c r="P20" s="959"/>
      <c r="Q20" s="959"/>
      <c r="R20" s="959"/>
      <c r="S20" s="959"/>
      <c r="T20" s="959"/>
      <c r="U20" s="959"/>
      <c r="V20" s="959"/>
      <c r="W20" s="959"/>
      <c r="X20" s="959"/>
    </row>
    <row r="21" spans="1:24" ht="21.75" customHeight="1">
      <c r="A21" s="922">
        <v>4</v>
      </c>
      <c r="B21" s="361" t="s">
        <v>344</v>
      </c>
      <c r="C21" s="924" t="str">
        <f>IF(M21="","",VLOOKUP(M21,③被扶養者申告書!A28:AW29,6,FALSE))</f>
        <v/>
      </c>
      <c r="D21" s="925"/>
      <c r="E21" s="362" t="s">
        <v>154</v>
      </c>
      <c r="F21" s="358" t="s">
        <v>41</v>
      </c>
      <c r="G21" s="363"/>
      <c r="H21" s="926"/>
      <c r="I21" s="927"/>
      <c r="J21" s="927"/>
      <c r="K21" s="928"/>
      <c r="M21" s="956"/>
      <c r="N21" s="958"/>
      <c r="O21" s="959"/>
      <c r="P21" s="959"/>
      <c r="Q21" s="959"/>
      <c r="R21" s="959"/>
      <c r="S21" s="959"/>
      <c r="T21" s="959"/>
      <c r="U21" s="959"/>
      <c r="V21" s="959"/>
      <c r="W21" s="959"/>
      <c r="X21" s="959"/>
    </row>
    <row r="22" spans="1:24" ht="19.5" customHeight="1" thickBot="1">
      <c r="A22" s="923"/>
      <c r="B22" s="50" t="s">
        <v>42</v>
      </c>
      <c r="C22" s="929" t="str">
        <f>IF(M21="","",VLOOKUP(M21,③被扶養者申告書!A29:AW29,6,FALSE))</f>
        <v/>
      </c>
      <c r="D22" s="930"/>
      <c r="E22" s="360" t="s">
        <v>46</v>
      </c>
      <c r="F22" s="79" t="s">
        <v>41</v>
      </c>
      <c r="G22" s="169" t="str">
        <f>IF(M21="","",VLOOKUP(M21,③被扶養者申告書!B28:AW29,39,FALSE))</f>
        <v/>
      </c>
      <c r="H22" s="931" t="str">
        <f>IF(M21="","",VLOOKUP(M21,③被扶養者申告書!A29:AW29,39,FALSE))</f>
        <v/>
      </c>
      <c r="I22" s="932"/>
      <c r="J22" s="932"/>
      <c r="K22" s="933"/>
      <c r="M22" s="957"/>
      <c r="N22" s="958"/>
      <c r="O22" s="959"/>
      <c r="P22" s="959"/>
      <c r="Q22" s="959"/>
      <c r="R22" s="959"/>
      <c r="S22" s="959"/>
      <c r="T22" s="959"/>
      <c r="U22" s="959"/>
      <c r="V22" s="959"/>
      <c r="W22" s="959"/>
      <c r="X22" s="959"/>
    </row>
    <row r="23" spans="1:24">
      <c r="A23" s="160"/>
      <c r="B23" s="160"/>
      <c r="C23" s="160"/>
      <c r="D23" s="160"/>
      <c r="E23" s="160"/>
      <c r="F23" s="160"/>
      <c r="G23" s="160"/>
      <c r="H23" s="160"/>
      <c r="I23" s="160"/>
      <c r="J23" s="160"/>
      <c r="K23" s="160"/>
    </row>
    <row r="24" spans="1:24">
      <c r="A24" s="48"/>
      <c r="B24" s="48"/>
      <c r="C24" s="48"/>
      <c r="D24" s="48"/>
      <c r="E24" s="48"/>
      <c r="F24" s="48"/>
      <c r="G24" s="48"/>
      <c r="H24" s="48"/>
      <c r="I24" s="48"/>
      <c r="J24" s="48"/>
      <c r="K24" s="168"/>
    </row>
  </sheetData>
  <sheetProtection algorithmName="SHA-512" hashValue="GQQQH+t0OBhnVHiwSCmT3Ms9qOEA2JsU/Du5NZaGNwiV1/Q2oh771TAHRg7CiLP/RI6PzIpgkeXM8HE9jl6EEw==" saltValue="ocMNUpRkGQweDW0Z8ZkFKA=="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81" priority="13">
      <formula>$G$23="無"</formula>
    </cfRule>
  </conditionalFormatting>
  <conditionalFormatting sqref="K1 C5:C7">
    <cfRule type="containsBlanks" dxfId="80" priority="12">
      <formula>LEN(TRIM(C1))=0</formula>
    </cfRule>
  </conditionalFormatting>
  <conditionalFormatting sqref="A12">
    <cfRule type="expression" dxfId="79" priority="11">
      <formula>$G$23="無"</formula>
    </cfRule>
  </conditionalFormatting>
  <conditionalFormatting sqref="G17:K17">
    <cfRule type="notContainsBlanks" dxfId="78" priority="3" stopIfTrue="1">
      <formula>LEN(TRIM(G17))&gt;0</formula>
    </cfRule>
    <cfRule type="expression" dxfId="77" priority="7">
      <formula>$M$17=2</formula>
    </cfRule>
  </conditionalFormatting>
  <conditionalFormatting sqref="G19:K19">
    <cfRule type="notContainsBlanks" dxfId="76" priority="2" stopIfTrue="1">
      <formula>LEN(TRIM(G19))&gt;0</formula>
    </cfRule>
    <cfRule type="expression" dxfId="75" priority="6">
      <formula>$M$19=3</formula>
    </cfRule>
  </conditionalFormatting>
  <conditionalFormatting sqref="G21:K21">
    <cfRule type="notContainsBlanks" dxfId="74" priority="1" stopIfTrue="1">
      <formula>LEN(TRIM(G21))&gt;0</formula>
    </cfRule>
    <cfRule type="expression" dxfId="73" priority="5">
      <formula>$M$21=4</formula>
    </cfRule>
  </conditionalFormatting>
  <conditionalFormatting sqref="G15:K15">
    <cfRule type="notContainsBlanks" dxfId="72" priority="8" stopIfTrue="1">
      <formula>LEN(TRIM(G15))&gt;0</formula>
    </cfRule>
    <cfRule type="expression" dxfId="71" priority="14">
      <formula>$M$15=1</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83" customWidth="1"/>
    <col min="2" max="2" width="14.625" style="81" customWidth="1"/>
    <col min="3" max="15" width="3.625" style="81" customWidth="1"/>
    <col min="16" max="16" width="3.875" style="81" customWidth="1"/>
    <col min="17" max="25" width="3.625" style="81" customWidth="1"/>
    <col min="26" max="26" width="5.125" style="81" customWidth="1"/>
    <col min="27" max="28" width="9" style="81"/>
    <col min="29" max="29" width="9" style="82" hidden="1" customWidth="1"/>
    <col min="30" max="30" width="9" style="81" hidden="1" customWidth="1"/>
    <col min="31" max="16384" width="9" style="81"/>
  </cols>
  <sheetData>
    <row r="1" spans="1:30" ht="20.25" customHeight="1" thickBot="1">
      <c r="A1" s="100"/>
      <c r="B1" s="101" t="s">
        <v>131</v>
      </c>
      <c r="C1" s="102"/>
      <c r="D1" s="102"/>
      <c r="E1" s="102"/>
      <c r="F1" s="102"/>
      <c r="G1" s="102"/>
      <c r="H1" s="102"/>
      <c r="I1" s="102"/>
      <c r="J1" s="102"/>
      <c r="K1" s="102"/>
      <c r="L1" s="102"/>
      <c r="M1" s="102"/>
      <c r="N1" s="102"/>
      <c r="O1" s="102"/>
      <c r="P1" s="102"/>
      <c r="Q1" s="102"/>
      <c r="R1" s="102"/>
      <c r="S1" s="102"/>
      <c r="T1" s="102"/>
      <c r="U1" s="102"/>
      <c r="V1" s="102"/>
      <c r="W1" s="102"/>
      <c r="X1" s="102"/>
    </row>
    <row r="2" spans="1:30" ht="27.75" customHeight="1" thickTop="1" thickBot="1">
      <c r="A2" s="963" t="s">
        <v>358</v>
      </c>
      <c r="B2" s="963"/>
      <c r="C2" s="963"/>
      <c r="D2" s="963"/>
      <c r="E2" s="963"/>
      <c r="F2" s="963"/>
      <c r="G2" s="963"/>
      <c r="H2" s="370"/>
      <c r="I2" s="370"/>
      <c r="J2" s="370"/>
      <c r="K2" s="370"/>
      <c r="L2" s="370"/>
      <c r="M2" s="370"/>
      <c r="N2" s="370"/>
      <c r="O2" s="370"/>
      <c r="P2" s="370"/>
      <c r="Q2" s="370"/>
      <c r="R2" s="370"/>
      <c r="S2" s="370"/>
      <c r="T2" s="370"/>
      <c r="U2" s="370"/>
      <c r="V2" s="370"/>
      <c r="W2" s="370"/>
      <c r="X2" s="370"/>
      <c r="Z2" s="375"/>
      <c r="AA2" s="369" t="s">
        <v>349</v>
      </c>
      <c r="AC2" s="82" t="str">
        <f>IF(Z2="","",VLOOKUP(Z2,③被扶養者申告書!A16:AC31,6,FALSE))</f>
        <v/>
      </c>
      <c r="AD2" s="377" t="e">
        <f>MATCH(AC2,③被扶養者申告書!F16:F31,0)</f>
        <v>#N/A</v>
      </c>
    </row>
    <row r="3" spans="1:30" ht="34.5" customHeight="1" thickTop="1">
      <c r="A3" s="966" t="s">
        <v>359</v>
      </c>
      <c r="B3" s="967"/>
      <c r="C3" s="967"/>
      <c r="D3" s="967"/>
      <c r="E3" s="967"/>
      <c r="F3" s="967"/>
      <c r="G3" s="967"/>
      <c r="H3" s="967"/>
      <c r="I3" s="967"/>
      <c r="J3" s="967"/>
      <c r="K3" s="967"/>
      <c r="L3" s="967"/>
      <c r="M3" s="967"/>
      <c r="N3" s="967"/>
      <c r="O3" s="967"/>
      <c r="P3" s="967"/>
      <c r="Q3" s="967"/>
      <c r="R3" s="967"/>
      <c r="S3" s="967"/>
      <c r="T3" s="967"/>
      <c r="U3" s="967"/>
      <c r="V3" s="967"/>
      <c r="W3" s="967"/>
      <c r="X3" s="967"/>
    </row>
    <row r="4" spans="1:30" ht="20.25" customHeight="1">
      <c r="A4" s="103">
        <v>1</v>
      </c>
      <c r="B4" s="964" t="s">
        <v>404</v>
      </c>
      <c r="C4" s="971" t="s">
        <v>140</v>
      </c>
      <c r="D4" s="971"/>
      <c r="E4" s="971"/>
      <c r="F4" s="971"/>
      <c r="G4" s="971"/>
      <c r="H4" s="971"/>
      <c r="I4" s="971" t="s">
        <v>127</v>
      </c>
      <c r="J4" s="971"/>
      <c r="K4" s="971" t="s">
        <v>126</v>
      </c>
      <c r="L4" s="971"/>
      <c r="M4" s="971"/>
      <c r="N4" s="971"/>
      <c r="O4" s="971" t="s">
        <v>125</v>
      </c>
      <c r="P4" s="971"/>
      <c r="Q4" s="971" t="s">
        <v>109</v>
      </c>
      <c r="R4" s="971"/>
      <c r="S4" s="1066" t="s">
        <v>124</v>
      </c>
      <c r="T4" s="1066"/>
      <c r="U4" s="1066" t="s">
        <v>123</v>
      </c>
      <c r="V4" s="1066"/>
      <c r="W4" s="1067"/>
      <c r="X4" s="1067"/>
    </row>
    <row r="5" spans="1:30" ht="20.25" customHeight="1">
      <c r="A5" s="105"/>
      <c r="B5" s="965"/>
      <c r="C5" s="968" t="str">
        <f>IF(Z2="","",INDEX(③被扶養者申告書!F16:FQ31,MATCH(AC2,③被扶養者申告書!F16:F31,0)+1,1))</f>
        <v/>
      </c>
      <c r="D5" s="968"/>
      <c r="E5" s="968"/>
      <c r="F5" s="968"/>
      <c r="G5" s="968"/>
      <c r="H5" s="968"/>
      <c r="I5" s="969" t="str">
        <f>IF(Z2="","",VLOOKUP(AC2,③被扶養者申告書!F16:AW31,13,FALSE))</f>
        <v/>
      </c>
      <c r="J5" s="969"/>
      <c r="K5" s="970" t="str">
        <f>IF(Z2="","",VLOOKUP(AC2,③被扶養者申告書!F16:AW31,19,FALSE))</f>
        <v/>
      </c>
      <c r="L5" s="970"/>
      <c r="M5" s="970"/>
      <c r="N5" s="970"/>
      <c r="O5" s="968" t="str">
        <f ca="1">IF(Z2="","",DATEDIF(K5,TODAY(),"Y"))</f>
        <v/>
      </c>
      <c r="P5" s="968"/>
      <c r="Q5" s="968" t="str">
        <f>IF(Z2="","",VLOOKUP(AC2,③被扶養者申告書!F16:AW31,16,FALSE))</f>
        <v/>
      </c>
      <c r="R5" s="968"/>
      <c r="S5" s="968"/>
      <c r="T5" s="968"/>
      <c r="U5" s="969"/>
      <c r="V5" s="969"/>
      <c r="W5" s="969"/>
      <c r="X5" s="969"/>
    </row>
    <row r="6" spans="1:30" ht="20.25" customHeight="1">
      <c r="A6" s="106"/>
      <c r="B6" s="107"/>
      <c r="C6" s="968"/>
      <c r="D6" s="968"/>
      <c r="E6" s="968"/>
      <c r="F6" s="968"/>
      <c r="G6" s="968"/>
      <c r="H6" s="968"/>
      <c r="I6" s="969"/>
      <c r="J6" s="969"/>
      <c r="K6" s="970"/>
      <c r="L6" s="970"/>
      <c r="M6" s="970"/>
      <c r="N6" s="970"/>
      <c r="O6" s="968"/>
      <c r="P6" s="968"/>
      <c r="Q6" s="968"/>
      <c r="R6" s="968"/>
      <c r="S6" s="968"/>
      <c r="T6" s="968"/>
      <c r="U6" s="969"/>
      <c r="V6" s="969"/>
      <c r="W6" s="969"/>
      <c r="X6" s="969"/>
    </row>
    <row r="7" spans="1:30" ht="20.25" customHeight="1">
      <c r="A7" s="103">
        <v>2</v>
      </c>
      <c r="B7" s="1064" t="s">
        <v>405</v>
      </c>
      <c r="C7" s="990"/>
      <c r="D7" s="991"/>
      <c r="E7" s="991"/>
      <c r="F7" s="991"/>
      <c r="G7" s="991"/>
      <c r="H7" s="991"/>
      <c r="I7" s="991"/>
      <c r="J7" s="991"/>
      <c r="K7" s="991"/>
      <c r="L7" s="991"/>
      <c r="M7" s="991"/>
      <c r="N7" s="991"/>
      <c r="O7" s="991"/>
      <c r="P7" s="992"/>
      <c r="Q7" s="987" t="s">
        <v>311</v>
      </c>
      <c r="R7" s="988"/>
      <c r="S7" s="988"/>
      <c r="T7" s="988"/>
      <c r="U7" s="988"/>
      <c r="V7" s="988"/>
      <c r="W7" s="988"/>
      <c r="X7" s="989"/>
      <c r="Y7" s="347"/>
      <c r="Z7" s="343"/>
      <c r="AA7" s="343"/>
    </row>
    <row r="8" spans="1:30" ht="20.25" customHeight="1">
      <c r="A8" s="105"/>
      <c r="B8" s="1065"/>
      <c r="C8" s="993"/>
      <c r="D8" s="994"/>
      <c r="E8" s="994"/>
      <c r="F8" s="994"/>
      <c r="G8" s="994"/>
      <c r="H8" s="994"/>
      <c r="I8" s="994"/>
      <c r="J8" s="994"/>
      <c r="K8" s="994"/>
      <c r="L8" s="994"/>
      <c r="M8" s="994"/>
      <c r="N8" s="994"/>
      <c r="O8" s="994"/>
      <c r="P8" s="995"/>
      <c r="Q8" s="1007" t="s">
        <v>314</v>
      </c>
      <c r="R8" s="1008"/>
      <c r="S8" s="1008"/>
      <c r="T8" s="1009"/>
      <c r="U8" s="972" t="s">
        <v>320</v>
      </c>
      <c r="V8" s="973"/>
      <c r="W8" s="973"/>
      <c r="X8" s="974"/>
      <c r="Y8" s="347"/>
      <c r="Z8" s="343"/>
      <c r="AA8" s="343"/>
    </row>
    <row r="9" spans="1:30" ht="30" customHeight="1">
      <c r="A9" s="105"/>
      <c r="B9" s="1065"/>
      <c r="C9" s="447"/>
      <c r="D9" s="999" t="s">
        <v>315</v>
      </c>
      <c r="E9" s="999"/>
      <c r="F9" s="999"/>
      <c r="G9" s="999"/>
      <c r="H9" s="999"/>
      <c r="I9" s="999"/>
      <c r="J9" s="999"/>
      <c r="K9" s="999"/>
      <c r="L9" s="999"/>
      <c r="M9" s="999"/>
      <c r="N9" s="999"/>
      <c r="O9" s="999"/>
      <c r="P9" s="1000"/>
      <c r="Q9" s="1068" t="s">
        <v>411</v>
      </c>
      <c r="R9" s="1069"/>
      <c r="S9" s="1069"/>
      <c r="T9" s="1070"/>
      <c r="U9" s="996" t="s">
        <v>319</v>
      </c>
      <c r="V9" s="997"/>
      <c r="W9" s="997"/>
      <c r="X9" s="998"/>
      <c r="AC9" s="82" t="b">
        <v>0</v>
      </c>
    </row>
    <row r="10" spans="1:30" ht="30" customHeight="1">
      <c r="A10" s="105"/>
      <c r="B10" s="117"/>
      <c r="C10" s="448"/>
      <c r="D10" s="1010" t="s">
        <v>316</v>
      </c>
      <c r="E10" s="1010"/>
      <c r="F10" s="1010"/>
      <c r="G10" s="1010"/>
      <c r="H10" s="1010"/>
      <c r="I10" s="1010"/>
      <c r="J10" s="1010"/>
      <c r="K10" s="1010"/>
      <c r="L10" s="1010"/>
      <c r="M10" s="1010"/>
      <c r="N10" s="1010"/>
      <c r="O10" s="1010"/>
      <c r="P10" s="1011"/>
      <c r="Q10" s="1071"/>
      <c r="R10" s="1072"/>
      <c r="S10" s="1072"/>
      <c r="T10" s="1073"/>
      <c r="U10" s="1077" t="s">
        <v>323</v>
      </c>
      <c r="V10" s="1077"/>
      <c r="W10" s="1077"/>
      <c r="X10" s="1078"/>
      <c r="AC10" s="82" t="b">
        <v>0</v>
      </c>
    </row>
    <row r="11" spans="1:30" ht="30" customHeight="1">
      <c r="A11" s="105"/>
      <c r="B11" s="117"/>
      <c r="C11" s="448"/>
      <c r="D11" s="980" t="s">
        <v>318</v>
      </c>
      <c r="E11" s="980"/>
      <c r="F11" s="980"/>
      <c r="G11" s="980"/>
      <c r="H11" s="980"/>
      <c r="I11" s="980"/>
      <c r="J11" s="980"/>
      <c r="K11" s="980"/>
      <c r="L11" s="981"/>
      <c r="M11" s="981"/>
      <c r="N11" s="981"/>
      <c r="O11" s="176" t="s">
        <v>317</v>
      </c>
      <c r="P11" s="155"/>
      <c r="Q11" s="1071"/>
      <c r="R11" s="1072"/>
      <c r="S11" s="1072"/>
      <c r="T11" s="1073"/>
      <c r="U11" s="1077" t="s">
        <v>323</v>
      </c>
      <c r="V11" s="1077"/>
      <c r="W11" s="1077"/>
      <c r="X11" s="1078"/>
      <c r="AC11" s="82" t="b">
        <v>0</v>
      </c>
    </row>
    <row r="12" spans="1:30" ht="20.25" customHeight="1">
      <c r="A12" s="105"/>
      <c r="B12" s="117"/>
      <c r="C12" s="960"/>
      <c r="D12" s="110" t="s">
        <v>120</v>
      </c>
      <c r="E12" s="118"/>
      <c r="F12" s="118"/>
      <c r="G12" s="118"/>
      <c r="H12" s="118"/>
      <c r="I12" s="118"/>
      <c r="J12" s="118"/>
      <c r="K12" s="118"/>
      <c r="L12" s="118"/>
      <c r="M12" s="118"/>
      <c r="N12" s="118"/>
      <c r="O12" s="118"/>
      <c r="P12" s="114"/>
      <c r="Q12" s="1071"/>
      <c r="R12" s="1072"/>
      <c r="S12" s="1072"/>
      <c r="T12" s="1073"/>
      <c r="U12" s="1077" t="s">
        <v>324</v>
      </c>
      <c r="V12" s="1077"/>
      <c r="W12" s="1077"/>
      <c r="X12" s="1078"/>
      <c r="AC12" s="82" t="b">
        <v>0</v>
      </c>
    </row>
    <row r="13" spans="1:30" ht="18" customHeight="1">
      <c r="A13" s="105"/>
      <c r="B13" s="117"/>
      <c r="C13" s="962"/>
      <c r="D13" s="1059" t="s">
        <v>119</v>
      </c>
      <c r="E13" s="1059"/>
      <c r="F13" s="1060"/>
      <c r="G13" s="1060"/>
      <c r="H13" s="1060"/>
      <c r="I13" s="113" t="s">
        <v>104</v>
      </c>
      <c r="J13" s="1046" t="s">
        <v>118</v>
      </c>
      <c r="K13" s="1046"/>
      <c r="Q13" s="1071"/>
      <c r="R13" s="1072"/>
      <c r="S13" s="1072"/>
      <c r="T13" s="1073"/>
      <c r="U13" s="1077"/>
      <c r="V13" s="1077"/>
      <c r="W13" s="1077"/>
      <c r="X13" s="1078"/>
    </row>
    <row r="14" spans="1:30" ht="20.25" customHeight="1">
      <c r="A14" s="105"/>
      <c r="B14" s="346"/>
      <c r="C14" s="961"/>
      <c r="D14" s="1083" t="s">
        <v>117</v>
      </c>
      <c r="E14" s="1083"/>
      <c r="F14" s="1083"/>
      <c r="G14" s="1083"/>
      <c r="H14" s="1060"/>
      <c r="I14" s="1060"/>
      <c r="J14" s="1060"/>
      <c r="K14" s="172" t="s">
        <v>104</v>
      </c>
      <c r="L14" s="172" t="s">
        <v>116</v>
      </c>
      <c r="M14" s="174"/>
      <c r="N14" s="180"/>
      <c r="O14" s="180"/>
      <c r="P14" s="178"/>
      <c r="Q14" s="1071"/>
      <c r="R14" s="1072"/>
      <c r="S14" s="1072"/>
      <c r="T14" s="1073"/>
      <c r="U14" s="1077"/>
      <c r="V14" s="1077"/>
      <c r="W14" s="1077"/>
      <c r="X14" s="1078"/>
    </row>
    <row r="15" spans="1:30" ht="20.25" customHeight="1">
      <c r="A15" s="105"/>
      <c r="B15" s="152"/>
      <c r="C15" s="960"/>
      <c r="D15" s="110" t="s">
        <v>132</v>
      </c>
      <c r="E15" s="111"/>
      <c r="F15" s="111"/>
      <c r="G15" s="111"/>
      <c r="H15" s="111"/>
      <c r="I15" s="111"/>
      <c r="J15" s="112"/>
      <c r="K15" s="111"/>
      <c r="L15" s="112"/>
      <c r="M15" s="112"/>
      <c r="N15" s="112"/>
      <c r="O15" s="112"/>
      <c r="Q15" s="1071"/>
      <c r="R15" s="1072"/>
      <c r="S15" s="1072"/>
      <c r="T15" s="1073"/>
      <c r="U15" s="1001" t="s">
        <v>321</v>
      </c>
      <c r="V15" s="1002"/>
      <c r="W15" s="1002"/>
      <c r="X15" s="1003"/>
      <c r="AC15" s="82" t="b">
        <v>0</v>
      </c>
    </row>
    <row r="16" spans="1:30" ht="20.25" customHeight="1">
      <c r="A16" s="105"/>
      <c r="B16" s="117"/>
      <c r="C16" s="961"/>
      <c r="D16" s="975" t="s">
        <v>121</v>
      </c>
      <c r="E16" s="975"/>
      <c r="F16" s="1060"/>
      <c r="G16" s="1060"/>
      <c r="H16" s="1060"/>
      <c r="I16" s="172" t="s">
        <v>122</v>
      </c>
      <c r="J16" s="172"/>
      <c r="K16" s="173"/>
      <c r="L16" s="174"/>
      <c r="M16" s="174"/>
      <c r="N16" s="174"/>
      <c r="O16" s="174"/>
      <c r="P16" s="344"/>
      <c r="Q16" s="1071"/>
      <c r="R16" s="1072"/>
      <c r="S16" s="1072"/>
      <c r="T16" s="1073"/>
      <c r="U16" s="1004"/>
      <c r="V16" s="1005"/>
      <c r="W16" s="1005"/>
      <c r="X16" s="1006"/>
    </row>
    <row r="17" spans="1:30" ht="20.25" customHeight="1">
      <c r="A17" s="105"/>
      <c r="B17" s="117"/>
      <c r="C17" s="960"/>
      <c r="D17" s="110" t="s">
        <v>133</v>
      </c>
      <c r="E17" s="118"/>
      <c r="F17" s="118"/>
      <c r="G17" s="118"/>
      <c r="H17" s="118"/>
      <c r="I17" s="118"/>
      <c r="J17" s="134"/>
      <c r="K17" s="119"/>
      <c r="L17" s="171"/>
      <c r="M17" s="171"/>
      <c r="N17" s="170"/>
      <c r="Q17" s="1071"/>
      <c r="R17" s="1072"/>
      <c r="S17" s="1072"/>
      <c r="T17" s="1073"/>
      <c r="U17" s="1079" t="s">
        <v>322</v>
      </c>
      <c r="V17" s="1079"/>
      <c r="W17" s="1079"/>
      <c r="X17" s="1080"/>
      <c r="AC17" s="82" t="b">
        <v>0</v>
      </c>
    </row>
    <row r="18" spans="1:30" ht="20.25" customHeight="1">
      <c r="A18" s="105"/>
      <c r="B18" s="120"/>
      <c r="C18" s="961"/>
      <c r="D18" s="975" t="s">
        <v>121</v>
      </c>
      <c r="E18" s="975"/>
      <c r="F18" s="1060"/>
      <c r="G18" s="1060"/>
      <c r="H18" s="1060"/>
      <c r="I18" s="172" t="s">
        <v>104</v>
      </c>
      <c r="J18" s="172" t="s">
        <v>116</v>
      </c>
      <c r="K18" s="177"/>
      <c r="L18" s="178"/>
      <c r="M18" s="178"/>
      <c r="N18" s="179"/>
      <c r="O18" s="175"/>
      <c r="P18" s="175"/>
      <c r="Q18" s="1071"/>
      <c r="R18" s="1072"/>
      <c r="S18" s="1072"/>
      <c r="T18" s="1073"/>
      <c r="U18" s="1079"/>
      <c r="V18" s="1079"/>
      <c r="W18" s="1079"/>
      <c r="X18" s="1080"/>
    </row>
    <row r="19" spans="1:30" s="87" customFormat="1" ht="20.25" customHeight="1">
      <c r="A19" s="105"/>
      <c r="B19" s="120"/>
      <c r="C19" s="960"/>
      <c r="D19" s="110" t="s">
        <v>115</v>
      </c>
      <c r="E19" s="111"/>
      <c r="F19" s="111"/>
      <c r="G19" s="150" t="s">
        <v>114</v>
      </c>
      <c r="H19" s="1060"/>
      <c r="I19" s="1060"/>
      <c r="J19" s="1060"/>
      <c r="K19" s="115" t="s">
        <v>113</v>
      </c>
      <c r="L19" s="111"/>
      <c r="M19" s="111"/>
      <c r="N19" s="111"/>
      <c r="O19" s="111"/>
      <c r="P19" s="111"/>
      <c r="Q19" s="1071"/>
      <c r="R19" s="1072"/>
      <c r="S19" s="1072"/>
      <c r="T19" s="1073"/>
      <c r="U19" s="1079" t="s">
        <v>312</v>
      </c>
      <c r="V19" s="1079"/>
      <c r="W19" s="1079"/>
      <c r="X19" s="1080"/>
      <c r="Y19" s="81"/>
      <c r="Z19" s="81"/>
      <c r="AA19" s="81"/>
      <c r="AB19" s="81"/>
      <c r="AC19" s="82" t="b">
        <v>0</v>
      </c>
      <c r="AD19" s="81"/>
    </row>
    <row r="20" spans="1:30" s="87" customFormat="1" ht="20.25" customHeight="1">
      <c r="A20" s="105"/>
      <c r="B20" s="120"/>
      <c r="C20" s="962"/>
      <c r="D20" s="986" t="s">
        <v>112</v>
      </c>
      <c r="E20" s="986"/>
      <c r="F20" s="1060"/>
      <c r="G20" s="1060"/>
      <c r="H20" s="1060"/>
      <c r="I20" s="113" t="s">
        <v>104</v>
      </c>
      <c r="J20" s="184"/>
      <c r="K20" s="115"/>
      <c r="L20" s="111"/>
      <c r="M20" s="111"/>
      <c r="N20" s="111"/>
      <c r="O20" s="111"/>
      <c r="P20" s="111"/>
      <c r="Q20" s="1071"/>
      <c r="R20" s="1072"/>
      <c r="S20" s="1072"/>
      <c r="T20" s="1073"/>
      <c r="U20" s="1079"/>
      <c r="V20" s="1079"/>
      <c r="W20" s="1079"/>
      <c r="X20" s="1080"/>
      <c r="Y20" s="81"/>
      <c r="Z20" s="81"/>
      <c r="AA20" s="81"/>
      <c r="AB20" s="81"/>
      <c r="AC20" s="82"/>
      <c r="AD20" s="81"/>
    </row>
    <row r="21" spans="1:30" ht="20.25" customHeight="1">
      <c r="A21" s="105"/>
      <c r="B21" s="120"/>
      <c r="C21" s="984" t="s">
        <v>310</v>
      </c>
      <c r="D21" s="985"/>
      <c r="E21" s="985"/>
      <c r="F21" s="985"/>
      <c r="G21" s="985"/>
      <c r="H21" s="985"/>
      <c r="I21" s="985"/>
      <c r="J21" s="985"/>
      <c r="K21" s="985"/>
      <c r="L21" s="985"/>
      <c r="M21" s="985"/>
      <c r="N21" s="985"/>
      <c r="O21" s="985"/>
      <c r="P21" s="985"/>
      <c r="Q21" s="1071"/>
      <c r="R21" s="1072"/>
      <c r="S21" s="1072"/>
      <c r="T21" s="1073"/>
      <c r="U21" s="1079"/>
      <c r="V21" s="1079"/>
      <c r="W21" s="1079"/>
      <c r="X21" s="1080"/>
      <c r="Y21" s="87"/>
      <c r="Z21" s="87"/>
      <c r="AA21" s="87"/>
      <c r="AB21" s="87"/>
      <c r="AC21" s="88"/>
      <c r="AD21" s="87"/>
    </row>
    <row r="22" spans="1:30" ht="22.5" customHeight="1">
      <c r="A22" s="106"/>
      <c r="B22" s="124"/>
      <c r="C22" s="451"/>
      <c r="D22" s="121" t="s">
        <v>111</v>
      </c>
      <c r="E22" s="111"/>
      <c r="F22" s="123" t="s">
        <v>110</v>
      </c>
      <c r="G22" s="1063"/>
      <c r="H22" s="1063"/>
      <c r="I22" s="1063"/>
      <c r="J22" s="1063"/>
      <c r="K22" s="1063"/>
      <c r="L22" s="1063"/>
      <c r="M22" s="1063"/>
      <c r="N22" s="1063"/>
      <c r="O22" s="1063"/>
      <c r="P22" s="183" t="s">
        <v>174</v>
      </c>
      <c r="Q22" s="1074"/>
      <c r="R22" s="1075"/>
      <c r="S22" s="1075"/>
      <c r="T22" s="1076"/>
      <c r="U22" s="1081"/>
      <c r="V22" s="1081"/>
      <c r="W22" s="1081"/>
      <c r="X22" s="1082"/>
      <c r="AC22" s="82" t="b">
        <v>0</v>
      </c>
    </row>
    <row r="23" spans="1:30" ht="21.95" customHeight="1">
      <c r="A23" s="103">
        <v>3</v>
      </c>
      <c r="B23" s="964" t="s">
        <v>307</v>
      </c>
      <c r="C23" s="1061" t="s">
        <v>141</v>
      </c>
      <c r="D23" s="976"/>
      <c r="E23" s="976"/>
      <c r="F23" s="976"/>
      <c r="G23" s="976"/>
      <c r="H23" s="1062" t="s">
        <v>109</v>
      </c>
      <c r="I23" s="1062"/>
      <c r="J23" s="1062" t="s">
        <v>108</v>
      </c>
      <c r="K23" s="1062"/>
      <c r="L23" s="1058" t="s">
        <v>107</v>
      </c>
      <c r="M23" s="1058"/>
      <c r="N23" s="1058"/>
      <c r="O23" s="976" t="s">
        <v>106</v>
      </c>
      <c r="P23" s="976"/>
      <c r="Q23" s="976"/>
      <c r="R23" s="976"/>
      <c r="S23" s="976" t="s">
        <v>325</v>
      </c>
      <c r="T23" s="976"/>
      <c r="U23" s="976"/>
      <c r="V23" s="976"/>
      <c r="W23" s="976"/>
      <c r="X23" s="977"/>
    </row>
    <row r="24" spans="1:30" ht="21.95" customHeight="1">
      <c r="A24" s="105"/>
      <c r="B24" s="965"/>
      <c r="C24" s="1012"/>
      <c r="D24" s="983"/>
      <c r="E24" s="983"/>
      <c r="F24" s="983"/>
      <c r="G24" s="983"/>
      <c r="H24" s="983"/>
      <c r="I24" s="983"/>
      <c r="J24" s="983"/>
      <c r="K24" s="983"/>
      <c r="L24" s="983"/>
      <c r="M24" s="983"/>
      <c r="N24" s="983"/>
      <c r="O24" s="982"/>
      <c r="P24" s="982"/>
      <c r="Q24" s="982"/>
      <c r="R24" s="982"/>
      <c r="S24" s="978"/>
      <c r="T24" s="978"/>
      <c r="U24" s="978"/>
      <c r="V24" s="978"/>
      <c r="W24" s="979"/>
      <c r="X24" s="125" t="s">
        <v>104</v>
      </c>
    </row>
    <row r="25" spans="1:30" ht="21.95" customHeight="1">
      <c r="A25" s="109"/>
      <c r="B25" s="449"/>
      <c r="C25" s="1012"/>
      <c r="D25" s="983"/>
      <c r="E25" s="983"/>
      <c r="F25" s="983"/>
      <c r="G25" s="983"/>
      <c r="H25" s="983"/>
      <c r="I25" s="983"/>
      <c r="J25" s="983"/>
      <c r="K25" s="983"/>
      <c r="L25" s="983"/>
      <c r="M25" s="983"/>
      <c r="N25" s="983"/>
      <c r="O25" s="982"/>
      <c r="P25" s="982"/>
      <c r="Q25" s="982"/>
      <c r="R25" s="982"/>
      <c r="S25" s="978"/>
      <c r="T25" s="978"/>
      <c r="U25" s="978"/>
      <c r="V25" s="978"/>
      <c r="W25" s="979"/>
      <c r="X25" s="125" t="s">
        <v>104</v>
      </c>
      <c r="AC25" s="82" t="b">
        <v>0</v>
      </c>
    </row>
    <row r="26" spans="1:30" ht="21.95" customHeight="1">
      <c r="A26" s="1030" t="s">
        <v>406</v>
      </c>
      <c r="B26" s="1031"/>
      <c r="C26" s="1012"/>
      <c r="D26" s="983"/>
      <c r="E26" s="983"/>
      <c r="F26" s="983"/>
      <c r="G26" s="983"/>
      <c r="H26" s="983"/>
      <c r="I26" s="983"/>
      <c r="J26" s="983"/>
      <c r="K26" s="983"/>
      <c r="L26" s="983"/>
      <c r="M26" s="983"/>
      <c r="N26" s="983"/>
      <c r="O26" s="982"/>
      <c r="P26" s="982"/>
      <c r="Q26" s="982"/>
      <c r="R26" s="982"/>
      <c r="S26" s="978"/>
      <c r="T26" s="978"/>
      <c r="U26" s="978"/>
      <c r="V26" s="978"/>
      <c r="W26" s="979"/>
      <c r="X26" s="125" t="s">
        <v>104</v>
      </c>
    </row>
    <row r="27" spans="1:30" ht="21.95" customHeight="1" thickBot="1">
      <c r="A27" s="1030"/>
      <c r="B27" s="1031"/>
      <c r="C27" s="1012"/>
      <c r="D27" s="983"/>
      <c r="E27" s="983"/>
      <c r="F27" s="983"/>
      <c r="G27" s="983"/>
      <c r="H27" s="983"/>
      <c r="I27" s="983"/>
      <c r="J27" s="983"/>
      <c r="K27" s="983"/>
      <c r="L27" s="983"/>
      <c r="M27" s="983"/>
      <c r="N27" s="983"/>
      <c r="O27" s="982"/>
      <c r="P27" s="982"/>
      <c r="Q27" s="982"/>
      <c r="R27" s="982"/>
      <c r="S27" s="1028"/>
      <c r="T27" s="1028"/>
      <c r="U27" s="1028"/>
      <c r="V27" s="1028"/>
      <c r="W27" s="1029"/>
      <c r="X27" s="348" t="s">
        <v>104</v>
      </c>
      <c r="AC27" s="82" t="b">
        <v>0</v>
      </c>
    </row>
    <row r="28" spans="1:30" ht="20.25" customHeight="1" thickBot="1">
      <c r="A28" s="1032"/>
      <c r="B28" s="1033"/>
      <c r="C28" s="1025" t="s">
        <v>105</v>
      </c>
      <c r="D28" s="1026"/>
      <c r="E28" s="1026"/>
      <c r="F28" s="1026"/>
      <c r="G28" s="1026"/>
      <c r="H28" s="1026"/>
      <c r="I28" s="1026"/>
      <c r="J28" s="1026"/>
      <c r="K28" s="1026"/>
      <c r="L28" s="1026"/>
      <c r="M28" s="1026"/>
      <c r="N28" s="1026"/>
      <c r="O28" s="1026"/>
      <c r="P28" s="1026"/>
      <c r="Q28" s="1026"/>
      <c r="R28" s="1027"/>
      <c r="S28" s="1023"/>
      <c r="T28" s="1024"/>
      <c r="U28" s="1024"/>
      <c r="V28" s="1024"/>
      <c r="W28" s="1024"/>
      <c r="X28" s="349" t="s">
        <v>104</v>
      </c>
    </row>
    <row r="29" spans="1:30" ht="15" customHeight="1">
      <c r="A29" s="103">
        <v>4</v>
      </c>
      <c r="B29" s="1020" t="s">
        <v>173</v>
      </c>
      <c r="C29" s="1013"/>
      <c r="D29" s="1014"/>
      <c r="E29" s="1014"/>
      <c r="F29" s="1014"/>
      <c r="G29" s="1014"/>
      <c r="H29" s="1014"/>
      <c r="I29" s="1014"/>
      <c r="J29" s="1014"/>
      <c r="K29" s="1014"/>
      <c r="L29" s="1014"/>
      <c r="M29" s="1014"/>
      <c r="N29" s="1014"/>
      <c r="O29" s="1014"/>
      <c r="P29" s="1014"/>
      <c r="Q29" s="1014"/>
      <c r="R29" s="1014"/>
      <c r="S29" s="1014"/>
      <c r="T29" s="1014"/>
      <c r="U29" s="1014"/>
      <c r="V29" s="1014"/>
      <c r="W29" s="1014"/>
      <c r="X29" s="1015"/>
    </row>
    <row r="30" spans="1:30" ht="15" customHeight="1">
      <c r="A30" s="105"/>
      <c r="B30" s="1021"/>
      <c r="C30" s="1013"/>
      <c r="D30" s="1014"/>
      <c r="E30" s="1014"/>
      <c r="F30" s="1014"/>
      <c r="G30" s="1014"/>
      <c r="H30" s="1014"/>
      <c r="I30" s="1014"/>
      <c r="J30" s="1014"/>
      <c r="K30" s="1014"/>
      <c r="L30" s="1014"/>
      <c r="M30" s="1014"/>
      <c r="N30" s="1014"/>
      <c r="O30" s="1014"/>
      <c r="P30" s="1014"/>
      <c r="Q30" s="1014"/>
      <c r="R30" s="1014"/>
      <c r="S30" s="1014"/>
      <c r="T30" s="1014"/>
      <c r="U30" s="1014"/>
      <c r="V30" s="1014"/>
      <c r="W30" s="1014"/>
      <c r="X30" s="1015"/>
    </row>
    <row r="31" spans="1:30" ht="15" customHeight="1">
      <c r="A31" s="106"/>
      <c r="B31" s="1022"/>
      <c r="C31" s="1016"/>
      <c r="D31" s="1017"/>
      <c r="E31" s="1017"/>
      <c r="F31" s="1017"/>
      <c r="G31" s="1017"/>
      <c r="H31" s="1017"/>
      <c r="I31" s="1017"/>
      <c r="J31" s="1017"/>
      <c r="K31" s="1017"/>
      <c r="L31" s="1017"/>
      <c r="M31" s="1017"/>
      <c r="N31" s="1017"/>
      <c r="O31" s="1017"/>
      <c r="P31" s="1017"/>
      <c r="Q31" s="1017"/>
      <c r="R31" s="1017"/>
      <c r="S31" s="1017"/>
      <c r="T31" s="1017"/>
      <c r="U31" s="1017"/>
      <c r="V31" s="1017"/>
      <c r="W31" s="1017"/>
      <c r="X31" s="1018"/>
    </row>
    <row r="32" spans="1:30" ht="18" customHeight="1">
      <c r="A32" s="103">
        <v>5</v>
      </c>
      <c r="B32" s="964" t="s">
        <v>103</v>
      </c>
      <c r="C32" s="1040" t="s">
        <v>102</v>
      </c>
      <c r="D32" s="1041"/>
      <c r="E32" s="1041"/>
      <c r="F32" s="1042"/>
      <c r="G32" s="1036"/>
      <c r="H32" s="1036"/>
      <c r="I32" s="1036"/>
      <c r="J32" s="1036"/>
      <c r="K32" s="1036"/>
      <c r="L32" s="1036"/>
      <c r="M32" s="1036"/>
      <c r="N32" s="1036"/>
      <c r="O32" s="1037"/>
      <c r="P32" s="1048" t="s">
        <v>381</v>
      </c>
      <c r="Q32" s="1049"/>
      <c r="R32" s="1050"/>
      <c r="S32" s="1054"/>
      <c r="T32" s="1054"/>
      <c r="U32" s="1054"/>
      <c r="V32" s="1054"/>
      <c r="W32" s="1054"/>
      <c r="X32" s="1055"/>
    </row>
    <row r="33" spans="1:30" ht="18" customHeight="1">
      <c r="A33" s="106"/>
      <c r="B33" s="1019"/>
      <c r="C33" s="1043"/>
      <c r="D33" s="973"/>
      <c r="E33" s="973"/>
      <c r="F33" s="1044"/>
      <c r="G33" s="1038"/>
      <c r="H33" s="1038"/>
      <c r="I33" s="1038"/>
      <c r="J33" s="1038"/>
      <c r="K33" s="1038"/>
      <c r="L33" s="1038"/>
      <c r="M33" s="1038"/>
      <c r="N33" s="1038"/>
      <c r="O33" s="1039"/>
      <c r="P33" s="1051"/>
      <c r="Q33" s="1052"/>
      <c r="R33" s="1053"/>
      <c r="S33" s="1056"/>
      <c r="T33" s="1056"/>
      <c r="U33" s="1056"/>
      <c r="V33" s="1056"/>
      <c r="W33" s="1056"/>
      <c r="X33" s="1057"/>
    </row>
    <row r="34" spans="1:30" ht="17.25" customHeight="1">
      <c r="A34" s="128"/>
      <c r="B34" s="154"/>
      <c r="C34" s="154"/>
      <c r="D34" s="154"/>
      <c r="E34" s="154"/>
      <c r="F34" s="154"/>
      <c r="G34" s="154"/>
      <c r="H34" s="154"/>
      <c r="I34" s="154"/>
      <c r="J34" s="154"/>
      <c r="K34" s="154"/>
      <c r="L34" s="154"/>
      <c r="M34" s="154"/>
      <c r="N34" s="154"/>
      <c r="O34" s="154"/>
      <c r="P34" s="154"/>
      <c r="Q34" s="154"/>
      <c r="R34" s="154"/>
      <c r="S34" s="154"/>
      <c r="T34" s="154"/>
      <c r="U34" s="154"/>
      <c r="V34" s="154"/>
      <c r="W34" s="154"/>
      <c r="X34" s="154"/>
    </row>
    <row r="35" spans="1:30" s="181" customFormat="1" ht="67.5" customHeight="1">
      <c r="A35" s="116"/>
      <c r="B35" s="1045" t="s">
        <v>170</v>
      </c>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AC35" s="182"/>
    </row>
    <row r="36" spans="1:30" ht="20.25" customHeight="1">
      <c r="A36" s="129"/>
      <c r="B36" s="92" t="s">
        <v>101</v>
      </c>
      <c r="C36" s="92"/>
      <c r="D36" s="92"/>
      <c r="E36" s="92"/>
      <c r="F36" s="92"/>
      <c r="G36" s="92"/>
      <c r="H36" s="92"/>
      <c r="I36" s="92"/>
      <c r="J36" s="92"/>
      <c r="K36" s="92"/>
      <c r="L36" s="1046" t="s">
        <v>337</v>
      </c>
      <c r="M36" s="1046"/>
      <c r="N36" s="1046"/>
      <c r="O36" s="1046"/>
      <c r="P36" s="1047" t="str">
        <f>IF(①共済資格!I26="","",①共済資格!I26)</f>
        <v/>
      </c>
      <c r="Q36" s="1047"/>
      <c r="R36" s="1047"/>
      <c r="S36" s="1047"/>
      <c r="T36" s="1047"/>
      <c r="U36" s="1047"/>
      <c r="V36" s="1047"/>
      <c r="W36" s="1047"/>
      <c r="X36" s="122"/>
    </row>
    <row r="37" spans="1:30" ht="17.25" customHeight="1">
      <c r="A37" s="129"/>
      <c r="B37" s="131"/>
      <c r="C37" s="92"/>
      <c r="D37" s="92"/>
      <c r="E37" s="92"/>
      <c r="F37" s="92"/>
      <c r="G37" s="92"/>
      <c r="H37" s="92"/>
      <c r="I37" s="92"/>
      <c r="J37" s="92"/>
      <c r="K37" s="92"/>
      <c r="L37" s="1035" t="s">
        <v>44</v>
      </c>
      <c r="M37" s="1035"/>
      <c r="N37" s="1035"/>
      <c r="O37" s="1035"/>
      <c r="P37" s="1034" t="str">
        <f>IF(①共済資格!I7="","",①共済資格!I7)</f>
        <v/>
      </c>
      <c r="Q37" s="1034"/>
      <c r="R37" s="1034"/>
      <c r="S37" s="1034"/>
      <c r="T37" s="1034"/>
      <c r="U37" s="1034"/>
      <c r="V37" s="1034"/>
      <c r="W37" s="1034"/>
      <c r="X37" s="122"/>
    </row>
    <row r="38" spans="1:30" s="84" customFormat="1" ht="13.5" customHeight="1">
      <c r="A38" s="129"/>
      <c r="B38" s="131"/>
      <c r="C38" s="92"/>
      <c r="D38" s="92"/>
      <c r="E38" s="92"/>
      <c r="F38" s="92"/>
      <c r="G38" s="92"/>
      <c r="H38" s="92"/>
      <c r="I38" s="92"/>
      <c r="J38" s="92"/>
      <c r="K38" s="92"/>
      <c r="L38" s="153"/>
      <c r="M38" s="153"/>
      <c r="N38" s="153"/>
      <c r="O38" s="153"/>
      <c r="P38" s="153"/>
      <c r="Q38" s="153"/>
      <c r="R38" s="153"/>
      <c r="S38" s="153"/>
      <c r="T38" s="153"/>
      <c r="U38" s="153"/>
      <c r="V38" s="345"/>
      <c r="W38" s="153"/>
      <c r="X38" s="153"/>
      <c r="Y38" s="81"/>
      <c r="Z38" s="81"/>
      <c r="AA38" s="81"/>
      <c r="AB38" s="81"/>
      <c r="AC38" s="82"/>
      <c r="AD38" s="81"/>
    </row>
    <row r="39" spans="1:30" s="84" customFormat="1" ht="13.5" customHeight="1">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AC39" s="85"/>
    </row>
    <row r="40" spans="1:30" ht="13.5" customHeight="1">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84"/>
      <c r="Z40" s="84"/>
      <c r="AA40" s="84"/>
      <c r="AB40" s="84"/>
      <c r="AC40" s="85"/>
      <c r="AD40" s="84"/>
    </row>
    <row r="41" spans="1:30" ht="20.25" customHeight="1">
      <c r="S41" s="335"/>
    </row>
  </sheetData>
  <sheetProtection algorithmName="SHA-512" hashValue="j9ke+Lc0vc8n1rF+uiwrLqg6MdoApPeUuVztM2eV4FtF75n+yw9RwQZGSBDYi3l5tsBgDI74tG6xOv9C1ObA/g==" saltValue="CUoSslen1tMrSQ6qabsUNw==" spinCount="100000" sheet="1" objects="1" scenarios="1"/>
  <mergeCells count="99">
    <mergeCell ref="B7:B9"/>
    <mergeCell ref="S4:T4"/>
    <mergeCell ref="U4:X4"/>
    <mergeCell ref="O4:P4"/>
    <mergeCell ref="Q4:R4"/>
    <mergeCell ref="Q9:T22"/>
    <mergeCell ref="U10:X10"/>
    <mergeCell ref="U11:X11"/>
    <mergeCell ref="U17:X18"/>
    <mergeCell ref="U12:X14"/>
    <mergeCell ref="U19:X21"/>
    <mergeCell ref="U22:X22"/>
    <mergeCell ref="F20:H20"/>
    <mergeCell ref="H14:J14"/>
    <mergeCell ref="D14:G14"/>
    <mergeCell ref="F16:H16"/>
    <mergeCell ref="B23:B24"/>
    <mergeCell ref="I5:J6"/>
    <mergeCell ref="L23:N23"/>
    <mergeCell ref="J24:K24"/>
    <mergeCell ref="D13:E13"/>
    <mergeCell ref="F13:H13"/>
    <mergeCell ref="C23:G23"/>
    <mergeCell ref="H23:I23"/>
    <mergeCell ref="L24:N24"/>
    <mergeCell ref="C24:G24"/>
    <mergeCell ref="H24:I24"/>
    <mergeCell ref="J23:K23"/>
    <mergeCell ref="J13:K13"/>
    <mergeCell ref="H19:J19"/>
    <mergeCell ref="F18:H18"/>
    <mergeCell ref="G22:O22"/>
    <mergeCell ref="P37:W37"/>
    <mergeCell ref="L37:O37"/>
    <mergeCell ref="G32:O33"/>
    <mergeCell ref="C32:F33"/>
    <mergeCell ref="B35:X35"/>
    <mergeCell ref="L36:O36"/>
    <mergeCell ref="P36:W36"/>
    <mergeCell ref="P32:R33"/>
    <mergeCell ref="S32:X33"/>
    <mergeCell ref="C29:X31"/>
    <mergeCell ref="B32:B33"/>
    <mergeCell ref="B29:B31"/>
    <mergeCell ref="C27:G27"/>
    <mergeCell ref="S28:W28"/>
    <mergeCell ref="C28:R28"/>
    <mergeCell ref="S27:W27"/>
    <mergeCell ref="H27:I27"/>
    <mergeCell ref="O27:R27"/>
    <mergeCell ref="A26:B28"/>
    <mergeCell ref="L25:N25"/>
    <mergeCell ref="C25:G25"/>
    <mergeCell ref="C26:G26"/>
    <mergeCell ref="L26:N26"/>
    <mergeCell ref="L27:N27"/>
    <mergeCell ref="H25:I25"/>
    <mergeCell ref="J25:K25"/>
    <mergeCell ref="J26:K26"/>
    <mergeCell ref="J27:K27"/>
    <mergeCell ref="Q7:X7"/>
    <mergeCell ref="C7:P8"/>
    <mergeCell ref="U9:X9"/>
    <mergeCell ref="D9:P9"/>
    <mergeCell ref="U15:X16"/>
    <mergeCell ref="Q8:T8"/>
    <mergeCell ref="D10:P10"/>
    <mergeCell ref="S23:X23"/>
    <mergeCell ref="S24:W24"/>
    <mergeCell ref="S25:W25"/>
    <mergeCell ref="S26:W26"/>
    <mergeCell ref="D11:K11"/>
    <mergeCell ref="L11:N11"/>
    <mergeCell ref="O23:R23"/>
    <mergeCell ref="O24:R24"/>
    <mergeCell ref="O25:R25"/>
    <mergeCell ref="O26:R26"/>
    <mergeCell ref="H26:I26"/>
    <mergeCell ref="C21:P21"/>
    <mergeCell ref="D18:E18"/>
    <mergeCell ref="D20:E20"/>
    <mergeCell ref="C12:C14"/>
    <mergeCell ref="C15:C16"/>
    <mergeCell ref="C17:C18"/>
    <mergeCell ref="C19:C20"/>
    <mergeCell ref="A2:G2"/>
    <mergeCell ref="B4:B5"/>
    <mergeCell ref="A3:X3"/>
    <mergeCell ref="S5:T6"/>
    <mergeCell ref="U5:X6"/>
    <mergeCell ref="C5:H6"/>
    <mergeCell ref="K5:N6"/>
    <mergeCell ref="O5:P6"/>
    <mergeCell ref="Q5:R6"/>
    <mergeCell ref="C4:H4"/>
    <mergeCell ref="I4:J4"/>
    <mergeCell ref="K4:N4"/>
    <mergeCell ref="U8:X8"/>
    <mergeCell ref="D16:E16"/>
  </mergeCells>
  <phoneticPr fontId="7"/>
  <conditionalFormatting sqref="P37:U37 W37 P36">
    <cfRule type="containsBlanks" dxfId="70" priority="47">
      <formula>LEN(TRIM(P36))=0</formula>
    </cfRule>
  </conditionalFormatting>
  <conditionalFormatting sqref="C29">
    <cfRule type="containsBlanks" dxfId="69" priority="45">
      <formula>LEN(TRIM(C29))=0</formula>
    </cfRule>
  </conditionalFormatting>
  <conditionalFormatting sqref="C5:U6 W5:X6">
    <cfRule type="containsBlanks" dxfId="68" priority="44">
      <formula>LEN(TRIM(C5))=0</formula>
    </cfRule>
  </conditionalFormatting>
  <conditionalFormatting sqref="F13:H13 H14:J14">
    <cfRule type="expression" dxfId="67" priority="52" stopIfTrue="1">
      <formula>$C$12="☑"</formula>
    </cfRule>
  </conditionalFormatting>
  <conditionalFormatting sqref="H14:J14 F13:H13">
    <cfRule type="notContainsBlanks" dxfId="66" priority="41">
      <formula>LEN(TRIM(F13))&gt;0</formula>
    </cfRule>
  </conditionalFormatting>
  <conditionalFormatting sqref="S28">
    <cfRule type="notContainsBlanks" dxfId="65" priority="33">
      <formula>LEN(TRIM(S28))&gt;0</formula>
    </cfRule>
    <cfRule type="expression" dxfId="64" priority="34" stopIfTrue="1">
      <formula>IF($AC$25,TRUE)</formula>
    </cfRule>
  </conditionalFormatting>
  <conditionalFormatting sqref="P22">
    <cfRule type="notContainsBlanks" dxfId="63" priority="30">
      <formula>LEN(TRIM(P22))&gt;0</formula>
    </cfRule>
    <cfRule type="expression" dxfId="62" priority="31" stopIfTrue="1">
      <formula>IF($AC$22,TRUE)</formula>
    </cfRule>
  </conditionalFormatting>
  <conditionalFormatting sqref="V37">
    <cfRule type="containsBlanks" dxfId="61" priority="29">
      <formula>LEN(TRIM(V37))=0</formula>
    </cfRule>
  </conditionalFormatting>
  <conditionalFormatting sqref="V5:V6">
    <cfRule type="containsBlanks" dxfId="60" priority="28">
      <formula>LEN(TRIM(V5))=0</formula>
    </cfRule>
  </conditionalFormatting>
  <conditionalFormatting sqref="B25">
    <cfRule type="expression" dxfId="59" priority="21">
      <formula>B25=""</formula>
    </cfRule>
  </conditionalFormatting>
  <conditionalFormatting sqref="C24:Q24 S24">
    <cfRule type="expression" dxfId="58" priority="20">
      <formula>$B$25="有(右に記入)"</formula>
    </cfRule>
  </conditionalFormatting>
  <conditionalFormatting sqref="C24:W24">
    <cfRule type="notContainsBlanks" priority="19" stopIfTrue="1">
      <formula>LEN(TRIM(C24))&gt;0</formula>
    </cfRule>
  </conditionalFormatting>
  <conditionalFormatting sqref="G32:O33">
    <cfRule type="containsBlanks" dxfId="57" priority="18">
      <formula>LEN(TRIM(G32))=0</formula>
    </cfRule>
  </conditionalFormatting>
  <conditionalFormatting sqref="S32:X33">
    <cfRule type="expression" dxfId="56" priority="17">
      <formula>$S$32=""</formula>
    </cfRule>
  </conditionalFormatting>
  <conditionalFormatting sqref="C9:C20">
    <cfRule type="expression" dxfId="55" priority="16">
      <formula>AND($C$9="", $C$10="",$C$17="",$C$11="",$C$12="",$C$15="",$C$17="",$C$19="",$C$22="")</formula>
    </cfRule>
  </conditionalFormatting>
  <conditionalFormatting sqref="L11">
    <cfRule type="notContainsBlanks" dxfId="54" priority="12">
      <formula>LEN(TRIM(L11))&gt;0</formula>
    </cfRule>
    <cfRule type="expression" dxfId="53" priority="13" stopIfTrue="1">
      <formula>$C$11="☑"</formula>
    </cfRule>
  </conditionalFormatting>
  <conditionalFormatting sqref="F16">
    <cfRule type="notContainsBlanks" dxfId="52" priority="10">
      <formula>LEN(TRIM(F16))&gt;0</formula>
    </cfRule>
    <cfRule type="expression" dxfId="51" priority="11" stopIfTrue="1">
      <formula>$C$15="☑"</formula>
    </cfRule>
  </conditionalFormatting>
  <conditionalFormatting sqref="F18:H18">
    <cfRule type="notContainsBlanks" dxfId="50" priority="8">
      <formula>LEN(TRIM(F18))&gt;0</formula>
    </cfRule>
    <cfRule type="expression" dxfId="49" priority="9" stopIfTrue="1">
      <formula>$C$17="☑"</formula>
    </cfRule>
  </conditionalFormatting>
  <conditionalFormatting sqref="H19:J19">
    <cfRule type="notContainsBlanks" dxfId="48" priority="6">
      <formula>LEN(TRIM(H19))&gt;0</formula>
    </cfRule>
    <cfRule type="expression" dxfId="47" priority="7" stopIfTrue="1">
      <formula>$C$19="☑"</formula>
    </cfRule>
  </conditionalFormatting>
  <conditionalFormatting sqref="F20:H20">
    <cfRule type="notContainsBlanks" dxfId="46" priority="4">
      <formula>LEN(TRIM(F20))&gt;0</formula>
    </cfRule>
    <cfRule type="expression" dxfId="45" priority="5" stopIfTrue="1">
      <formula>$C$19="☑"</formula>
    </cfRule>
  </conditionalFormatting>
  <conditionalFormatting sqref="G22">
    <cfRule type="notContainsBlanks" dxfId="44" priority="2">
      <formula>LEN(TRIM(G22))&gt;0</formula>
    </cfRule>
    <cfRule type="expression" dxfId="43" priority="3" stopIfTrue="1">
      <formula>$C$22="☑"</formula>
    </cfRule>
  </conditionalFormatting>
  <conditionalFormatting sqref="C22">
    <cfRule type="expression" dxfId="42" priority="1">
      <formula>AND($C$9="", $C$10="",$C$17="",$C$11="",$C$12="",$C$15="",$C$17="",$C$19="",$C$22="")</formula>
    </cfRule>
  </conditionalFormatting>
  <dataValidations count="6">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20 C22">
      <formula1>"☑"</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rintOptions horizontalCentered="1"/>
  <pageMargins left="0.39370078740157483" right="0.39370078740157483" top="0.78740157480314965" bottom="0.39370078740157483" header="0.51181102362204722" footer="0.35433070866141736"/>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topLeftCell="A3" zoomScaleNormal="100" zoomScaleSheetLayoutView="100" workbookViewId="0">
      <selection activeCell="B11" sqref="B11"/>
    </sheetView>
  </sheetViews>
  <sheetFormatPr defaultRowHeight="20.25" customHeight="1"/>
  <cols>
    <col min="1" max="1" width="3" style="83" customWidth="1"/>
    <col min="2" max="2" width="19.875" style="81" customWidth="1"/>
    <col min="3" max="8" width="3.625" style="81" customWidth="1"/>
    <col min="9" max="9" width="3.5" style="81" customWidth="1"/>
    <col min="10" max="10" width="2" style="81" customWidth="1"/>
    <col min="11" max="11" width="3.625" style="81" customWidth="1"/>
    <col min="12" max="12" width="3.5" style="81" customWidth="1"/>
    <col min="13" max="13" width="3.875" style="81" customWidth="1"/>
    <col min="14" max="21" width="3.625" style="81" customWidth="1"/>
    <col min="22" max="24" width="9" style="81"/>
    <col min="25" max="25" width="9" style="81" customWidth="1"/>
    <col min="26" max="26" width="9" style="82" hidden="1" customWidth="1"/>
    <col min="27" max="16384" width="9" style="81"/>
  </cols>
  <sheetData>
    <row r="1" spans="1:26" ht="20.25" customHeight="1">
      <c r="A1" s="100"/>
      <c r="B1" s="135" t="s">
        <v>131</v>
      </c>
      <c r="C1" s="102"/>
      <c r="D1" s="102"/>
      <c r="E1" s="102"/>
      <c r="F1" s="102"/>
      <c r="G1" s="102"/>
      <c r="H1" s="102"/>
      <c r="I1" s="102"/>
      <c r="J1" s="102"/>
      <c r="K1" s="102"/>
      <c r="L1" s="102"/>
      <c r="M1" s="102"/>
      <c r="N1" s="102"/>
      <c r="O1" s="102"/>
      <c r="P1" s="102"/>
      <c r="Q1" s="102"/>
      <c r="R1" s="102"/>
      <c r="S1" s="102"/>
      <c r="T1" s="102"/>
      <c r="U1" s="102"/>
    </row>
    <row r="2" spans="1:26" ht="27.75" customHeight="1">
      <c r="A2" s="1108" t="s">
        <v>136</v>
      </c>
      <c r="B2" s="1108"/>
      <c r="C2" s="1108"/>
      <c r="D2" s="1108"/>
      <c r="E2" s="1108"/>
      <c r="F2" s="1108"/>
      <c r="G2" s="1108"/>
      <c r="H2" s="1108"/>
      <c r="I2" s="1108"/>
      <c r="J2" s="1108"/>
      <c r="K2" s="1108"/>
      <c r="L2" s="1108"/>
      <c r="M2" s="1108"/>
      <c r="N2" s="1108"/>
      <c r="O2" s="1108"/>
      <c r="P2" s="1108"/>
      <c r="Q2" s="1108"/>
      <c r="R2" s="1108"/>
      <c r="S2" s="1108"/>
      <c r="T2" s="1108"/>
      <c r="U2" s="1108"/>
    </row>
    <row r="3" spans="1:26" ht="11.25" customHeight="1">
      <c r="A3" s="136"/>
      <c r="B3" s="136"/>
      <c r="C3" s="136"/>
      <c r="D3" s="136"/>
      <c r="E3" s="136"/>
      <c r="F3" s="136"/>
      <c r="G3" s="136"/>
      <c r="H3" s="136"/>
      <c r="I3" s="136"/>
      <c r="J3" s="136"/>
      <c r="K3" s="136"/>
      <c r="L3" s="136"/>
      <c r="M3" s="136"/>
      <c r="N3" s="136"/>
      <c r="O3" s="136"/>
      <c r="P3" s="136"/>
      <c r="Q3" s="136"/>
      <c r="R3" s="136"/>
      <c r="S3" s="136"/>
      <c r="T3" s="136"/>
      <c r="U3" s="136"/>
    </row>
    <row r="4" spans="1:26" ht="48.75" customHeight="1">
      <c r="A4" s="1134" t="s">
        <v>345</v>
      </c>
      <c r="B4" s="1135"/>
      <c r="C4" s="1135"/>
      <c r="D4" s="1135"/>
      <c r="E4" s="1135"/>
      <c r="F4" s="1135"/>
      <c r="G4" s="1135"/>
      <c r="H4" s="1135"/>
      <c r="I4" s="1135"/>
      <c r="J4" s="1135"/>
      <c r="K4" s="1135"/>
      <c r="L4" s="1135"/>
      <c r="M4" s="1135"/>
      <c r="N4" s="1135"/>
      <c r="O4" s="1135"/>
      <c r="P4" s="1135"/>
      <c r="Q4" s="1135"/>
      <c r="R4" s="1135"/>
      <c r="S4" s="1135"/>
      <c r="T4" s="1135"/>
      <c r="U4" s="1135"/>
    </row>
    <row r="5" spans="1:26" ht="14.25" customHeight="1">
      <c r="A5" s="137"/>
      <c r="B5" s="138"/>
      <c r="C5" s="138"/>
      <c r="D5" s="138"/>
      <c r="E5" s="138"/>
      <c r="F5" s="138"/>
      <c r="G5" s="138"/>
      <c r="H5" s="138"/>
      <c r="I5" s="138"/>
      <c r="J5" s="138"/>
      <c r="K5" s="138"/>
      <c r="L5" s="138"/>
      <c r="M5" s="138"/>
      <c r="N5" s="138"/>
      <c r="O5" s="138"/>
      <c r="P5" s="138"/>
      <c r="Q5" s="138"/>
      <c r="R5" s="138"/>
      <c r="S5" s="138"/>
      <c r="T5" s="138"/>
      <c r="U5" s="138"/>
    </row>
    <row r="6" spans="1:26" ht="15.75" customHeight="1">
      <c r="A6" s="136"/>
      <c r="B6" s="1090" t="s">
        <v>151</v>
      </c>
      <c r="C6" s="1090"/>
      <c r="D6" s="1090"/>
      <c r="E6" s="1090"/>
      <c r="F6" s="1090"/>
      <c r="G6" s="1090"/>
      <c r="H6" s="1090"/>
      <c r="I6" s="1090"/>
      <c r="J6" s="1090"/>
      <c r="K6" s="1090"/>
      <c r="L6" s="1090"/>
      <c r="M6" s="1090"/>
      <c r="N6" s="1090"/>
      <c r="O6" s="1090"/>
      <c r="P6" s="1090"/>
      <c r="Q6" s="1090"/>
      <c r="R6" s="1090"/>
      <c r="S6" s="1090"/>
      <c r="T6" s="1090"/>
      <c r="U6" s="1090"/>
    </row>
    <row r="7" spans="1:26" ht="129" customHeight="1">
      <c r="A7" s="139" t="s">
        <v>150</v>
      </c>
      <c r="B7" s="1109" t="s">
        <v>152</v>
      </c>
      <c r="C7" s="1110"/>
      <c r="D7" s="1110"/>
      <c r="E7" s="1110"/>
      <c r="F7" s="1110"/>
      <c r="G7" s="1110"/>
      <c r="H7" s="1110"/>
      <c r="I7" s="1110"/>
      <c r="J7" s="1110"/>
      <c r="K7" s="1110"/>
      <c r="L7" s="1110"/>
      <c r="M7" s="1110"/>
      <c r="N7" s="1110"/>
      <c r="O7" s="1110"/>
      <c r="P7" s="1110"/>
      <c r="Q7" s="1110"/>
      <c r="R7" s="1110"/>
      <c r="S7" s="1110"/>
      <c r="T7" s="1111"/>
      <c r="U7" s="140"/>
    </row>
    <row r="8" spans="1:26" ht="32.25" customHeight="1">
      <c r="A8" s="141"/>
      <c r="B8" s="136"/>
      <c r="C8" s="136"/>
      <c r="D8" s="136"/>
      <c r="E8" s="136"/>
      <c r="F8" s="136"/>
      <c r="G8" s="136"/>
      <c r="H8" s="136"/>
      <c r="I8" s="136"/>
      <c r="J8" s="136"/>
      <c r="K8" s="136"/>
      <c r="L8" s="136"/>
      <c r="M8" s="136"/>
      <c r="N8" s="136"/>
      <c r="O8" s="136"/>
      <c r="P8" s="136"/>
      <c r="Q8" s="136"/>
      <c r="R8" s="136"/>
      <c r="S8" s="136"/>
      <c r="T8" s="136"/>
      <c r="U8" s="141"/>
    </row>
    <row r="9" spans="1:26" ht="30" customHeight="1">
      <c r="A9" s="103">
        <v>1</v>
      </c>
      <c r="B9" s="104" t="s">
        <v>137</v>
      </c>
      <c r="C9" s="1136" t="s">
        <v>138</v>
      </c>
      <c r="D9" s="1137"/>
      <c r="E9" s="1137"/>
      <c r="F9" s="1137"/>
      <c r="G9" s="1137"/>
      <c r="H9" s="1137"/>
      <c r="I9" s="1137"/>
      <c r="J9" s="1137"/>
      <c r="K9" s="1137"/>
      <c r="L9" s="1137"/>
      <c r="M9" s="1137"/>
      <c r="N9" s="1137"/>
      <c r="O9" s="1137"/>
      <c r="P9" s="1137"/>
      <c r="Q9" s="1137"/>
      <c r="R9" s="1137"/>
      <c r="S9" s="1137"/>
      <c r="T9" s="1137"/>
      <c r="U9" s="964"/>
    </row>
    <row r="10" spans="1:26" ht="24.95" customHeight="1">
      <c r="A10" s="103">
        <v>2</v>
      </c>
      <c r="B10" s="142" t="s">
        <v>139</v>
      </c>
      <c r="C10" s="1099"/>
      <c r="D10" s="1100"/>
      <c r="E10" s="1100"/>
      <c r="F10" s="1101"/>
      <c r="G10" s="1094" t="s">
        <v>68</v>
      </c>
      <c r="H10" s="1095"/>
      <c r="I10" s="1095"/>
      <c r="J10" s="1095"/>
      <c r="K10" s="1095"/>
      <c r="L10" s="1095"/>
      <c r="M10" s="1095"/>
      <c r="N10" s="1102"/>
      <c r="O10" s="1131" t="s">
        <v>147</v>
      </c>
      <c r="P10" s="1131"/>
      <c r="Q10" s="1131"/>
      <c r="R10" s="1131"/>
      <c r="S10" s="1131"/>
      <c r="T10" s="1131"/>
      <c r="U10" s="1131"/>
    </row>
    <row r="11" spans="1:26" ht="30" customHeight="1">
      <c r="A11" s="143"/>
      <c r="B11" s="449"/>
      <c r="C11" s="1094" t="s">
        <v>145</v>
      </c>
      <c r="D11" s="1095"/>
      <c r="E11" s="1095"/>
      <c r="F11" s="1095"/>
      <c r="G11" s="1096" t="str">
        <f>IF(B11="有(右に記入)",①共済資格!I7,"")</f>
        <v/>
      </c>
      <c r="H11" s="1097"/>
      <c r="I11" s="1097"/>
      <c r="J11" s="1097"/>
      <c r="K11" s="1097"/>
      <c r="L11" s="1097"/>
      <c r="M11" s="1097"/>
      <c r="N11" s="1098"/>
      <c r="O11" s="1132"/>
      <c r="P11" s="1133"/>
      <c r="Q11" s="1133"/>
      <c r="R11" s="1133"/>
      <c r="S11" s="1133"/>
      <c r="T11" s="1133"/>
      <c r="U11" s="125" t="s">
        <v>104</v>
      </c>
      <c r="Z11" s="82" t="b">
        <v>0</v>
      </c>
    </row>
    <row r="12" spans="1:26" ht="30" customHeight="1">
      <c r="A12" s="143"/>
      <c r="B12" s="126"/>
      <c r="C12" s="1094" t="s">
        <v>146</v>
      </c>
      <c r="D12" s="1095"/>
      <c r="E12" s="1095"/>
      <c r="F12" s="1095"/>
      <c r="G12" s="1096"/>
      <c r="H12" s="1097"/>
      <c r="I12" s="1097"/>
      <c r="J12" s="1097"/>
      <c r="K12" s="1097"/>
      <c r="L12" s="1097"/>
      <c r="M12" s="1097"/>
      <c r="N12" s="1098"/>
      <c r="O12" s="1129"/>
      <c r="P12" s="1130"/>
      <c r="Q12" s="1130"/>
      <c r="R12" s="1130"/>
      <c r="S12" s="1130"/>
      <c r="T12" s="1130"/>
      <c r="U12" s="125" t="s">
        <v>104</v>
      </c>
      <c r="Z12" s="82" t="b">
        <v>1</v>
      </c>
    </row>
    <row r="13" spans="1:26" ht="17.25" customHeight="1">
      <c r="A13" s="103">
        <v>3</v>
      </c>
      <c r="B13" s="1064" t="s">
        <v>313</v>
      </c>
      <c r="C13" s="1123"/>
      <c r="D13" s="1124"/>
      <c r="E13" s="1124"/>
      <c r="F13" s="1124"/>
      <c r="G13" s="1124"/>
      <c r="H13" s="1124"/>
      <c r="I13" s="1124"/>
      <c r="J13" s="1125"/>
      <c r="K13" s="1112" t="s">
        <v>311</v>
      </c>
      <c r="L13" s="1113"/>
      <c r="M13" s="1113"/>
      <c r="N13" s="1113"/>
      <c r="O13" s="1113"/>
      <c r="P13" s="1113"/>
      <c r="Q13" s="1113"/>
      <c r="R13" s="1113"/>
      <c r="S13" s="1113"/>
      <c r="T13" s="1113"/>
      <c r="U13" s="1114"/>
    </row>
    <row r="14" spans="1:26" ht="17.25" customHeight="1">
      <c r="A14" s="144"/>
      <c r="B14" s="1065"/>
      <c r="C14" s="1126"/>
      <c r="D14" s="1127"/>
      <c r="E14" s="1127"/>
      <c r="F14" s="1127"/>
      <c r="G14" s="1127"/>
      <c r="H14" s="1127"/>
      <c r="I14" s="1127"/>
      <c r="J14" s="1128"/>
      <c r="K14" s="1120" t="s">
        <v>330</v>
      </c>
      <c r="L14" s="1121"/>
      <c r="M14" s="1121"/>
      <c r="N14" s="1121"/>
      <c r="O14" s="1121" t="s">
        <v>331</v>
      </c>
      <c r="P14" s="1121"/>
      <c r="Q14" s="1121"/>
      <c r="R14" s="1121"/>
      <c r="S14" s="1121"/>
      <c r="T14" s="1121"/>
      <c r="U14" s="1122"/>
    </row>
    <row r="15" spans="1:26" ht="25.5" customHeight="1">
      <c r="A15" s="144"/>
      <c r="B15" s="1065"/>
      <c r="C15" s="447"/>
      <c r="D15" s="1103" t="s">
        <v>346</v>
      </c>
      <c r="E15" s="1103"/>
      <c r="F15" s="1103"/>
      <c r="G15" s="1103"/>
      <c r="H15" s="1103"/>
      <c r="I15" s="1103"/>
      <c r="J15" s="1104"/>
      <c r="K15" s="365"/>
      <c r="L15" s="365"/>
      <c r="M15" s="365"/>
      <c r="N15" s="366"/>
      <c r="O15" s="1105"/>
      <c r="P15" s="1106"/>
      <c r="Q15" s="1106"/>
      <c r="R15" s="1106"/>
      <c r="S15" s="1106"/>
      <c r="T15" s="1106"/>
      <c r="U15" s="1107"/>
      <c r="Z15" s="82" t="b">
        <v>0</v>
      </c>
    </row>
    <row r="16" spans="1:26" ht="79.5" customHeight="1">
      <c r="A16" s="144"/>
      <c r="B16" s="367" t="s">
        <v>393</v>
      </c>
      <c r="C16" s="450"/>
      <c r="D16" s="1117" t="s">
        <v>142</v>
      </c>
      <c r="E16" s="1117"/>
      <c r="F16" s="1117"/>
      <c r="G16" s="1117"/>
      <c r="H16" s="1117"/>
      <c r="I16" s="1117"/>
      <c r="J16" s="1118"/>
      <c r="K16" s="1072" t="s">
        <v>412</v>
      </c>
      <c r="L16" s="1072"/>
      <c r="M16" s="1072"/>
      <c r="N16" s="1073"/>
      <c r="O16" s="1091" t="s">
        <v>334</v>
      </c>
      <c r="P16" s="1092"/>
      <c r="Q16" s="1092"/>
      <c r="R16" s="1092"/>
      <c r="S16" s="1092"/>
      <c r="T16" s="1092"/>
      <c r="U16" s="1093"/>
      <c r="Z16" s="82" t="b">
        <v>0</v>
      </c>
    </row>
    <row r="17" spans="1:26" ht="41.25" customHeight="1">
      <c r="A17" s="144"/>
      <c r="B17" s="1021"/>
      <c r="C17" s="450"/>
      <c r="D17" s="1115" t="s">
        <v>329</v>
      </c>
      <c r="E17" s="1115"/>
      <c r="F17" s="1115"/>
      <c r="G17" s="1115"/>
      <c r="H17" s="1115"/>
      <c r="I17" s="1115"/>
      <c r="J17" s="1116"/>
      <c r="K17" s="1072"/>
      <c r="L17" s="1072"/>
      <c r="M17" s="1072"/>
      <c r="N17" s="1073"/>
      <c r="O17" s="1087" t="s">
        <v>326</v>
      </c>
      <c r="P17" s="1087"/>
      <c r="Q17" s="1087"/>
      <c r="R17" s="1087"/>
      <c r="S17" s="1087"/>
      <c r="T17" s="1087"/>
      <c r="U17" s="1088"/>
      <c r="Z17" s="82" t="b">
        <v>0</v>
      </c>
    </row>
    <row r="18" spans="1:26" ht="27.75" customHeight="1">
      <c r="A18" s="144"/>
      <c r="B18" s="1021"/>
      <c r="C18" s="450"/>
      <c r="D18" s="980" t="s">
        <v>143</v>
      </c>
      <c r="E18" s="980"/>
      <c r="F18" s="980"/>
      <c r="G18" s="980"/>
      <c r="H18" s="980"/>
      <c r="I18" s="980"/>
      <c r="J18" s="1119"/>
      <c r="K18" s="1072"/>
      <c r="L18" s="1072"/>
      <c r="M18" s="1072"/>
      <c r="N18" s="1073"/>
      <c r="O18" s="1087" t="s">
        <v>327</v>
      </c>
      <c r="P18" s="1087"/>
      <c r="Q18" s="1087"/>
      <c r="R18" s="1087"/>
      <c r="S18" s="1087"/>
      <c r="T18" s="1087"/>
      <c r="U18" s="1088"/>
      <c r="Z18" s="82" t="b">
        <v>0</v>
      </c>
    </row>
    <row r="19" spans="1:26" ht="27.75" customHeight="1">
      <c r="A19" s="144"/>
      <c r="B19" s="108"/>
      <c r="C19" s="450"/>
      <c r="D19" s="1115" t="s">
        <v>144</v>
      </c>
      <c r="E19" s="1115"/>
      <c r="F19" s="1115"/>
      <c r="G19" s="1115"/>
      <c r="H19" s="1115"/>
      <c r="I19" s="1115"/>
      <c r="J19" s="1116"/>
      <c r="K19" s="1072"/>
      <c r="L19" s="1072"/>
      <c r="M19" s="1072"/>
      <c r="N19" s="1073"/>
      <c r="O19" s="1087" t="s">
        <v>328</v>
      </c>
      <c r="P19" s="1087"/>
      <c r="Q19" s="1087"/>
      <c r="R19" s="1087"/>
      <c r="S19" s="1087"/>
      <c r="T19" s="1087"/>
      <c r="U19" s="1088"/>
      <c r="Z19" s="82" t="b">
        <v>0</v>
      </c>
    </row>
    <row r="20" spans="1:26" ht="35.1" customHeight="1">
      <c r="A20" s="145"/>
      <c r="B20" s="124"/>
      <c r="C20" s="451"/>
      <c r="D20" s="127" t="s">
        <v>332</v>
      </c>
      <c r="E20" s="146"/>
      <c r="F20" s="1089"/>
      <c r="G20" s="1089"/>
      <c r="H20" s="1089"/>
      <c r="I20" s="1089"/>
      <c r="J20" s="350" t="s">
        <v>333</v>
      </c>
      <c r="K20" s="1075"/>
      <c r="L20" s="1075"/>
      <c r="M20" s="1075"/>
      <c r="N20" s="1076"/>
      <c r="O20" s="1084"/>
      <c r="P20" s="1084"/>
      <c r="Q20" s="1084"/>
      <c r="R20" s="1084"/>
      <c r="S20" s="1084"/>
      <c r="T20" s="1084"/>
      <c r="U20" s="1085"/>
      <c r="Z20" s="82" t="b">
        <v>0</v>
      </c>
    </row>
    <row r="21" spans="1:26" ht="24" customHeight="1">
      <c r="A21" s="128"/>
      <c r="B21" s="147"/>
      <c r="C21" s="130"/>
      <c r="D21" s="130"/>
      <c r="E21" s="130"/>
      <c r="F21" s="130"/>
      <c r="G21" s="130"/>
      <c r="H21" s="130"/>
      <c r="I21" s="130"/>
      <c r="J21" s="130"/>
      <c r="K21" s="130"/>
      <c r="L21" s="130"/>
      <c r="M21" s="130"/>
      <c r="N21" s="130"/>
      <c r="O21" s="130"/>
      <c r="P21" s="130"/>
      <c r="Q21" s="130"/>
      <c r="R21" s="130"/>
      <c r="S21" s="130"/>
      <c r="T21" s="130"/>
      <c r="U21" s="122"/>
    </row>
    <row r="22" spans="1:26" ht="20.25" customHeight="1">
      <c r="A22" s="1086" t="s">
        <v>149</v>
      </c>
      <c r="B22" s="1086"/>
      <c r="C22" s="1086"/>
      <c r="D22" s="1086"/>
      <c r="E22" s="1086"/>
      <c r="F22" s="1086"/>
      <c r="G22" s="1086"/>
      <c r="H22" s="1086"/>
      <c r="I22" s="1086"/>
      <c r="J22" s="1086"/>
      <c r="K22" s="1086"/>
      <c r="L22" s="1086"/>
      <c r="M22" s="1086"/>
      <c r="N22" s="1086"/>
      <c r="O22" s="1086"/>
      <c r="P22" s="1086"/>
      <c r="Q22" s="1086"/>
      <c r="R22" s="1086"/>
      <c r="S22" s="1086"/>
      <c r="T22" s="1086"/>
      <c r="U22" s="1086"/>
    </row>
    <row r="23" spans="1:26" ht="18" customHeight="1">
      <c r="A23" s="129"/>
      <c r="B23" s="130"/>
      <c r="C23" s="130"/>
      <c r="D23" s="130"/>
      <c r="E23" s="130"/>
      <c r="F23" s="130"/>
      <c r="G23" s="130"/>
      <c r="H23" s="130"/>
      <c r="I23" s="130"/>
      <c r="J23" s="130"/>
      <c r="K23" s="130"/>
      <c r="L23" s="130"/>
      <c r="M23" s="130"/>
      <c r="N23" s="130"/>
      <c r="O23" s="130"/>
      <c r="P23" s="130"/>
      <c r="Q23" s="130"/>
      <c r="R23" s="130"/>
      <c r="S23" s="130"/>
      <c r="T23" s="130"/>
      <c r="U23" s="122"/>
    </row>
    <row r="24" spans="1:26" ht="15.75" customHeight="1">
      <c r="A24" s="129"/>
      <c r="B24" s="92" t="s">
        <v>101</v>
      </c>
      <c r="C24" s="92"/>
      <c r="D24" s="92"/>
      <c r="E24" s="92"/>
      <c r="F24" s="92"/>
      <c r="G24" s="92"/>
      <c r="H24" s="92"/>
      <c r="I24" s="1046" t="s">
        <v>336</v>
      </c>
      <c r="J24" s="1046"/>
      <c r="K24" s="1046"/>
      <c r="L24" s="1046"/>
      <c r="M24" s="1047" t="str">
        <f>IF(①共済資格!I26="","",①共済資格!I26)</f>
        <v/>
      </c>
      <c r="N24" s="1047"/>
      <c r="O24" s="1047"/>
      <c r="P24" s="1047"/>
      <c r="Q24" s="1047"/>
      <c r="R24" s="1047"/>
      <c r="S24" s="1047"/>
      <c r="T24" s="1047"/>
      <c r="U24" s="122"/>
    </row>
    <row r="25" spans="1:26" ht="20.25" customHeight="1">
      <c r="A25" s="129"/>
      <c r="B25" s="131"/>
      <c r="C25" s="92"/>
      <c r="D25" s="92"/>
      <c r="E25" s="92"/>
      <c r="F25" s="92"/>
      <c r="G25" s="92"/>
      <c r="H25" s="92"/>
      <c r="I25" s="1035" t="s">
        <v>44</v>
      </c>
      <c r="J25" s="1035"/>
      <c r="K25" s="1035"/>
      <c r="L25" s="1035"/>
      <c r="M25" s="1034" t="str">
        <f>IF(①共済資格!I7="","",①共済資格!I7)</f>
        <v/>
      </c>
      <c r="N25" s="1034"/>
      <c r="O25" s="1034"/>
      <c r="P25" s="1034"/>
      <c r="Q25" s="1034"/>
      <c r="R25" s="1034"/>
      <c r="S25" s="1034"/>
      <c r="T25" s="1034"/>
      <c r="U25" s="122"/>
    </row>
    <row r="26" spans="1:26" ht="15.75" customHeight="1">
      <c r="A26" s="91"/>
      <c r="B26" s="93"/>
      <c r="C26" s="90"/>
      <c r="D26" s="90"/>
      <c r="E26" s="90"/>
      <c r="F26" s="90"/>
      <c r="G26" s="90"/>
      <c r="H26" s="90"/>
      <c r="I26" s="90"/>
      <c r="J26" s="94"/>
      <c r="K26" s="90"/>
      <c r="L26" s="90"/>
      <c r="M26" s="94"/>
      <c r="N26" s="94"/>
      <c r="O26" s="94"/>
      <c r="P26" s="94"/>
      <c r="Q26" s="94"/>
      <c r="R26" s="94"/>
      <c r="S26" s="94"/>
      <c r="T26" s="94"/>
      <c r="U26" s="94"/>
    </row>
    <row r="27" spans="1:26" s="84" customFormat="1" ht="13.5" customHeight="1">
      <c r="A27" s="83"/>
      <c r="B27" s="81"/>
      <c r="C27" s="81"/>
      <c r="D27" s="81"/>
      <c r="E27" s="81"/>
      <c r="F27" s="81"/>
      <c r="G27" s="81"/>
      <c r="H27" s="81"/>
      <c r="I27" s="81"/>
      <c r="J27" s="81"/>
      <c r="K27" s="81"/>
      <c r="L27" s="81"/>
      <c r="M27" s="81"/>
      <c r="N27" s="81"/>
      <c r="O27" s="81"/>
      <c r="P27" s="81"/>
      <c r="Q27" s="81"/>
      <c r="R27" s="81"/>
      <c r="S27" s="81"/>
      <c r="T27" s="81"/>
      <c r="U27" s="81"/>
      <c r="V27" s="81"/>
      <c r="W27" s="81"/>
      <c r="X27" s="81"/>
      <c r="Y27" s="81"/>
      <c r="Z27" s="82"/>
    </row>
    <row r="28" spans="1:26" ht="20.25" customHeight="1">
      <c r="Q28" s="334"/>
      <c r="V28" s="84"/>
      <c r="W28" s="84"/>
      <c r="X28" s="84"/>
      <c r="Y28" s="84"/>
      <c r="Z28" s="85"/>
    </row>
  </sheetData>
  <sheetProtection algorithmName="SHA-512" hashValue="cXpw0lxZoITx76iyZkIBl2JUT/tVm9exQg3EBYniYZbQOnb2A4uBI/mEuE/fND9c7G/PdXg+skeO6OyUOkS+Eg==" saltValue="CpBdvACkVYvPeAGS1uYOTw=="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1" priority="63">
      <formula>LEN(TRIM(M24))=0</formula>
    </cfRule>
  </conditionalFormatting>
  <conditionalFormatting sqref="B10">
    <cfRule type="expression" dxfId="40" priority="102">
      <formula>COUNTIF($Z$11:$Z$12,FALSE)=2</formula>
    </cfRule>
  </conditionalFormatting>
  <conditionalFormatting sqref="Q25">
    <cfRule type="containsBlanks" dxfId="39" priority="30">
      <formula>LEN(TRIM(Q25))=0</formula>
    </cfRule>
  </conditionalFormatting>
  <conditionalFormatting sqref="G11:N11">
    <cfRule type="notContainsBlanks" dxfId="38" priority="16">
      <formula>LEN(TRIM(G11))&gt;0</formula>
    </cfRule>
    <cfRule type="expression" dxfId="37" priority="17" stopIfTrue="1">
      <formula>IF($Z$11,TRUE)</formula>
    </cfRule>
  </conditionalFormatting>
  <conditionalFormatting sqref="B11">
    <cfRule type="expression" dxfId="36" priority="9">
      <formula>$B$11=""</formula>
    </cfRule>
  </conditionalFormatting>
  <conditionalFormatting sqref="O11:T11">
    <cfRule type="expression" dxfId="35" priority="8">
      <formula>$B$11="有(右に記入)"</formula>
    </cfRule>
  </conditionalFormatting>
  <conditionalFormatting sqref="O11:T11">
    <cfRule type="notContainsBlanks" priority="7" stopIfTrue="1">
      <formula>LEN(TRIM(O11))&gt;0</formula>
    </cfRule>
  </conditionalFormatting>
  <conditionalFormatting sqref="G12:T12">
    <cfRule type="expression" dxfId="34" priority="6">
      <formula>$B$11="有(右に記入)"</formula>
    </cfRule>
  </conditionalFormatting>
  <conditionalFormatting sqref="G12:T12">
    <cfRule type="notContainsBlanks" priority="5" stopIfTrue="1">
      <formula>LEN(TRIM(G12))&gt;0</formula>
    </cfRule>
  </conditionalFormatting>
  <conditionalFormatting sqref="C15">
    <cfRule type="expression" dxfId="33" priority="4" stopIfTrue="1">
      <formula>AND($C$15="", $C$16="",$C$17="",$C$18="",$C$19="",$C$20="")</formula>
    </cfRule>
  </conditionalFormatting>
  <conditionalFormatting sqref="C16:C20">
    <cfRule type="expression" dxfId="32" priority="3">
      <formula>AND($C$15="", $C$16="",$C$17="",$C$18="",$C$19="",$C$20="")</formula>
    </cfRule>
  </conditionalFormatting>
  <conditionalFormatting sqref="F20:I20">
    <cfRule type="notContainsBlanks" dxfId="31" priority="1">
      <formula>LEN(TRIM(F20))&gt;0</formula>
    </cfRule>
    <cfRule type="expression" dxfId="30" priority="2">
      <formula>$C$20="☑"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5" id="{493E1743-EBB7-45B0-B0E0-17B95F4461B5}">
            <xm:f>LEN(TRIM(⑤扶養申立書!M22))&gt;0</xm:f>
            <x14:dxf>
              <fill>
                <patternFill patternType="none">
                  <bgColor auto="1"/>
                </patternFill>
              </fill>
            </x14:dxf>
          </x14:cfRule>
          <x14:cfRule type="expression" priority="226"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45" customWidth="1"/>
    <col min="6" max="7" width="0.875" style="245" customWidth="1"/>
    <col min="8" max="40" width="1.75" style="245" customWidth="1"/>
    <col min="41" max="41" width="2" style="245" customWidth="1"/>
    <col min="42" max="76" width="1.75" style="245" customWidth="1"/>
    <col min="77" max="77" width="4" style="245" customWidth="1"/>
    <col min="78" max="78" width="3.25" style="245" customWidth="1"/>
    <col min="79" max="82" width="1.75" style="245" customWidth="1"/>
    <col min="83" max="101" width="1.625" style="245"/>
    <col min="102" max="102" width="8.5" style="332" hidden="1" customWidth="1"/>
    <col min="103" max="103" width="5.5" style="245" hidden="1" customWidth="1"/>
    <col min="104" max="16384" width="1.625" style="245"/>
  </cols>
  <sheetData>
    <row r="2" spans="1:76" ht="19.5" customHeight="1">
      <c r="A2" s="243"/>
      <c r="B2" s="1498" t="s">
        <v>218</v>
      </c>
      <c r="C2" s="1498"/>
      <c r="D2" s="1498"/>
      <c r="E2" s="1498"/>
      <c r="F2" s="1498"/>
      <c r="G2" s="1498"/>
      <c r="H2" s="1498"/>
      <c r="I2" s="1498"/>
      <c r="J2" s="1498"/>
      <c r="K2" s="243"/>
      <c r="L2" s="243"/>
      <c r="M2" s="243"/>
      <c r="N2" s="243"/>
      <c r="O2" s="243"/>
      <c r="P2" s="243"/>
      <c r="Q2" s="243"/>
      <c r="R2" s="1499" t="s">
        <v>219</v>
      </c>
      <c r="S2" s="1499"/>
      <c r="T2" s="1499"/>
      <c r="U2" s="1499"/>
      <c r="V2" s="1499"/>
      <c r="W2" s="1499"/>
      <c r="X2" s="1499"/>
      <c r="Y2" s="1499"/>
      <c r="Z2" s="1499"/>
      <c r="AA2" s="243"/>
      <c r="AB2" s="1500" t="s">
        <v>220</v>
      </c>
      <c r="AC2" s="1500"/>
      <c r="AD2" s="1500"/>
      <c r="AE2" s="1500"/>
      <c r="AF2" s="1500"/>
      <c r="AG2" s="1500"/>
      <c r="AH2" s="1500"/>
      <c r="AI2" s="1500"/>
      <c r="AJ2" s="1500"/>
      <c r="AK2" s="1500"/>
      <c r="AL2" s="1500"/>
      <c r="AM2" s="1500"/>
      <c r="AN2" s="1500"/>
      <c r="AO2" s="1500"/>
      <c r="AP2" s="1500"/>
      <c r="AQ2" s="1500"/>
      <c r="AR2" s="1500"/>
      <c r="AS2" s="1500"/>
      <c r="AT2" s="1500"/>
      <c r="AU2" s="1500"/>
      <c r="AV2" s="1500"/>
      <c r="AW2" s="244"/>
      <c r="AX2" s="243"/>
      <c r="AY2" s="243"/>
      <c r="AZ2" s="243"/>
      <c r="BA2" s="243"/>
      <c r="BB2" s="243"/>
      <c r="BC2" s="243"/>
      <c r="BD2" s="1141"/>
      <c r="BE2" s="1141"/>
      <c r="BF2" s="1141"/>
      <c r="BG2" s="1141"/>
      <c r="BH2" s="1141"/>
      <c r="BI2" s="1141"/>
      <c r="BJ2" s="1141"/>
      <c r="BK2" s="1141"/>
      <c r="BL2" s="1141"/>
      <c r="BM2" s="1141"/>
      <c r="BN2" s="1141"/>
      <c r="BO2" s="1141"/>
      <c r="BP2" s="1141"/>
      <c r="BQ2" s="1141"/>
      <c r="BR2" s="1141"/>
      <c r="BS2" s="1141"/>
      <c r="BT2" s="1141"/>
      <c r="BU2" s="1141"/>
      <c r="BV2" s="243"/>
      <c r="BW2" s="243"/>
      <c r="BX2" s="243"/>
    </row>
    <row r="3" spans="1:76" ht="19.5" customHeight="1">
      <c r="A3" s="243"/>
      <c r="B3" s="1501">
        <v>4</v>
      </c>
      <c r="C3" s="1502"/>
      <c r="D3" s="1501">
        <v>3</v>
      </c>
      <c r="E3" s="1503"/>
      <c r="F3" s="1503">
        <v>0</v>
      </c>
      <c r="G3" s="1503"/>
      <c r="H3" s="1503"/>
      <c r="I3" s="1503">
        <v>0</v>
      </c>
      <c r="J3" s="1504"/>
      <c r="K3" s="243"/>
      <c r="L3" s="243"/>
      <c r="M3" s="243"/>
      <c r="N3" s="243"/>
      <c r="O3" s="243"/>
      <c r="P3" s="243"/>
      <c r="Q3" s="243"/>
      <c r="R3" s="1499"/>
      <c r="S3" s="1499"/>
      <c r="T3" s="1499"/>
      <c r="U3" s="1499"/>
      <c r="V3" s="1499"/>
      <c r="W3" s="1499"/>
      <c r="X3" s="1499"/>
      <c r="Y3" s="1499"/>
      <c r="Z3" s="1499"/>
      <c r="AA3" s="243"/>
      <c r="AB3" s="1500"/>
      <c r="AC3" s="1500"/>
      <c r="AD3" s="1500"/>
      <c r="AE3" s="1500"/>
      <c r="AF3" s="1500"/>
      <c r="AG3" s="1500"/>
      <c r="AH3" s="1500"/>
      <c r="AI3" s="1500"/>
      <c r="AJ3" s="1500"/>
      <c r="AK3" s="1500"/>
      <c r="AL3" s="1500"/>
      <c r="AM3" s="1500"/>
      <c r="AN3" s="1500"/>
      <c r="AO3" s="1500"/>
      <c r="AP3" s="1500"/>
      <c r="AQ3" s="1500"/>
      <c r="AR3" s="1500"/>
      <c r="AS3" s="1500"/>
      <c r="AT3" s="1500"/>
      <c r="AU3" s="1500"/>
      <c r="AV3" s="1500"/>
      <c r="AW3" s="244"/>
      <c r="AX3" s="243"/>
      <c r="AY3" s="243"/>
      <c r="AZ3" s="243"/>
      <c r="BA3" s="243"/>
      <c r="BB3" s="243"/>
      <c r="BC3" s="243"/>
      <c r="BD3" s="1141"/>
      <c r="BE3" s="1141"/>
      <c r="BF3" s="1141"/>
      <c r="BG3" s="1141"/>
      <c r="BH3" s="1141"/>
      <c r="BI3" s="1141"/>
      <c r="BJ3" s="1141"/>
      <c r="BK3" s="1141"/>
      <c r="BL3" s="1141"/>
      <c r="BM3" s="1141"/>
      <c r="BN3" s="1141"/>
      <c r="BO3" s="1141"/>
      <c r="BP3" s="1141"/>
      <c r="BQ3" s="1141"/>
      <c r="BR3" s="1141"/>
      <c r="BS3" s="1141"/>
      <c r="BT3" s="1141"/>
      <c r="BU3" s="1141"/>
      <c r="BV3" s="243"/>
      <c r="BW3" s="243"/>
      <c r="BX3" s="243"/>
    </row>
    <row r="4" spans="1:76" ht="15.7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1141"/>
      <c r="BE4" s="1141"/>
      <c r="BF4" s="1141"/>
      <c r="BG4" s="1141"/>
      <c r="BH4" s="1141"/>
      <c r="BI4" s="1141"/>
      <c r="BJ4" s="1141"/>
      <c r="BK4" s="1141"/>
      <c r="BL4" s="1141"/>
      <c r="BM4" s="1141"/>
      <c r="BN4" s="1141"/>
      <c r="BO4" s="1141"/>
      <c r="BP4" s="1141"/>
      <c r="BQ4" s="1141"/>
      <c r="BR4" s="1141"/>
      <c r="BS4" s="1141"/>
      <c r="BT4" s="1141"/>
      <c r="BU4" s="1141"/>
      <c r="BV4" s="243"/>
      <c r="BW4" s="243"/>
      <c r="BX4" s="243"/>
    </row>
    <row r="5" spans="1:76" ht="15.75" customHeight="1">
      <c r="A5" s="243"/>
      <c r="B5" s="1488" t="s">
        <v>304</v>
      </c>
      <c r="C5" s="1488"/>
      <c r="D5" s="1488"/>
      <c r="E5" s="1488"/>
      <c r="F5" s="1488"/>
      <c r="G5" s="1488"/>
      <c r="H5" s="1488"/>
      <c r="I5" s="1488"/>
      <c r="J5" s="1488"/>
      <c r="K5" s="1488"/>
      <c r="L5" s="1488"/>
      <c r="M5" s="1488"/>
      <c r="N5" s="1488"/>
      <c r="O5" s="1488"/>
      <c r="P5" s="1488"/>
      <c r="Q5" s="1488"/>
      <c r="R5" s="1488"/>
      <c r="S5" s="1488"/>
      <c r="T5" s="1488"/>
      <c r="U5" s="1488"/>
      <c r="V5" s="1488"/>
      <c r="W5" s="1488"/>
      <c r="X5" s="1488"/>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1141"/>
      <c r="BE5" s="1141"/>
      <c r="BF5" s="1141"/>
      <c r="BG5" s="1141"/>
      <c r="BH5" s="1141"/>
      <c r="BI5" s="1141"/>
      <c r="BJ5" s="1141"/>
      <c r="BK5" s="1141"/>
      <c r="BL5" s="1141"/>
      <c r="BM5" s="1141"/>
      <c r="BN5" s="1141"/>
      <c r="BO5" s="1141"/>
      <c r="BP5" s="1141"/>
      <c r="BQ5" s="1141"/>
      <c r="BR5" s="1141"/>
      <c r="BS5" s="1141"/>
      <c r="BT5" s="1141"/>
      <c r="BU5" s="1141"/>
      <c r="BV5" s="243"/>
      <c r="BW5" s="243"/>
      <c r="BX5" s="243"/>
    </row>
    <row r="6" spans="1:76" ht="15.75" customHeight="1" thickBot="1">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row>
    <row r="7" spans="1:76" ht="12" customHeight="1">
      <c r="A7" s="243"/>
      <c r="B7" s="1505" t="s">
        <v>221</v>
      </c>
      <c r="C7" s="1505"/>
      <c r="D7" s="1505"/>
      <c r="E7" s="1505"/>
      <c r="F7" s="1505"/>
      <c r="G7" s="1506"/>
      <c r="H7" s="246"/>
      <c r="I7" s="247"/>
      <c r="J7" s="247"/>
      <c r="K7" s="247"/>
      <c r="L7" s="248"/>
      <c r="M7" s="1509" t="s">
        <v>222</v>
      </c>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510"/>
      <c r="AM7" s="1510"/>
      <c r="AN7" s="1511"/>
      <c r="AO7" s="243"/>
      <c r="AP7" s="243"/>
      <c r="AQ7" s="243"/>
      <c r="AR7" s="243"/>
      <c r="AS7" s="243"/>
      <c r="AT7" s="243"/>
      <c r="AU7" s="243"/>
      <c r="AV7" s="243"/>
      <c r="AW7" s="243"/>
      <c r="AX7" s="243"/>
      <c r="AY7" s="243"/>
      <c r="AZ7" s="243"/>
      <c r="BA7" s="243"/>
      <c r="BB7" s="243"/>
      <c r="BC7" s="243"/>
      <c r="BD7" s="243"/>
      <c r="BE7" s="243"/>
      <c r="BF7" s="243"/>
      <c r="BG7" s="1515" t="s">
        <v>223</v>
      </c>
      <c r="BH7" s="1516"/>
      <c r="BI7" s="1516"/>
      <c r="BJ7" s="1516"/>
      <c r="BK7" s="1516"/>
      <c r="BL7" s="1516"/>
      <c r="BM7" s="1516"/>
      <c r="BN7" s="1516"/>
      <c r="BO7" s="1516"/>
      <c r="BP7" s="1516"/>
      <c r="BQ7" s="1516"/>
      <c r="BR7" s="1516"/>
      <c r="BS7" s="1517"/>
      <c r="BT7" s="243"/>
      <c r="BU7" s="243"/>
      <c r="BV7" s="243"/>
      <c r="BW7" s="243"/>
      <c r="BX7" s="243"/>
    </row>
    <row r="8" spans="1:76" ht="13.5" customHeight="1">
      <c r="A8" s="243"/>
      <c r="B8" s="1505"/>
      <c r="C8" s="1505"/>
      <c r="D8" s="1505"/>
      <c r="E8" s="1505"/>
      <c r="F8" s="1505"/>
      <c r="G8" s="1507"/>
      <c r="H8" s="249"/>
      <c r="I8" s="250"/>
      <c r="J8" s="250"/>
      <c r="K8" s="250"/>
      <c r="L8" s="251"/>
      <c r="M8" s="1512"/>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513"/>
      <c r="AM8" s="1513"/>
      <c r="AN8" s="1514"/>
      <c r="AO8" s="243"/>
      <c r="AP8" s="243"/>
      <c r="AQ8" s="243"/>
      <c r="AR8" s="243"/>
      <c r="AS8" s="243"/>
      <c r="AT8" s="243"/>
      <c r="AU8" s="243"/>
      <c r="AV8" s="243"/>
      <c r="AW8" s="243"/>
      <c r="AX8" s="243"/>
      <c r="AY8" s="243"/>
      <c r="AZ8" s="243"/>
      <c r="BA8" s="243"/>
      <c r="BB8" s="243"/>
      <c r="BC8" s="243"/>
      <c r="BD8" s="243"/>
      <c r="BE8" s="243"/>
      <c r="BF8" s="243"/>
      <c r="BG8" s="1518"/>
      <c r="BH8" s="1519"/>
      <c r="BI8" s="1519"/>
      <c r="BJ8" s="1519"/>
      <c r="BK8" s="1519"/>
      <c r="BL8" s="1519"/>
      <c r="BM8" s="1519"/>
      <c r="BN8" s="1519"/>
      <c r="BO8" s="1519"/>
      <c r="BP8" s="1519"/>
      <c r="BQ8" s="1519"/>
      <c r="BR8" s="1519"/>
      <c r="BS8" s="1520"/>
      <c r="BT8" s="243"/>
      <c r="BU8" s="243"/>
      <c r="BV8" s="243"/>
      <c r="BW8" s="243"/>
      <c r="BX8" s="243"/>
    </row>
    <row r="9" spans="1:76" ht="12" customHeight="1">
      <c r="A9" s="243"/>
      <c r="B9" s="1505"/>
      <c r="C9" s="1505"/>
      <c r="D9" s="1505"/>
      <c r="E9" s="1505"/>
      <c r="F9" s="1505"/>
      <c r="G9" s="1507"/>
      <c r="H9" s="1314" t="s">
        <v>224</v>
      </c>
      <c r="I9" s="1462"/>
      <c r="J9" s="1462"/>
      <c r="K9" s="1462"/>
      <c r="L9" s="1483"/>
      <c r="M9" s="252" t="s">
        <v>225</v>
      </c>
      <c r="N9" s="1141">
        <v>870</v>
      </c>
      <c r="O9" s="1141"/>
      <c r="P9" s="1141"/>
      <c r="Q9" s="243" t="s">
        <v>226</v>
      </c>
      <c r="R9" s="1141">
        <v>1192</v>
      </c>
      <c r="S9" s="1141"/>
      <c r="T9" s="1141"/>
      <c r="U9" s="1141"/>
      <c r="V9" s="1141"/>
      <c r="W9" s="1141"/>
      <c r="X9" s="243"/>
      <c r="Y9" s="243"/>
      <c r="Z9" s="243"/>
      <c r="AA9" s="243"/>
      <c r="AB9" s="243"/>
      <c r="AC9" s="243"/>
      <c r="AD9" s="243"/>
      <c r="AE9" s="243"/>
      <c r="AF9" s="243"/>
      <c r="AG9" s="243"/>
      <c r="AH9" s="243"/>
      <c r="AI9" s="243"/>
      <c r="AJ9" s="243"/>
      <c r="AK9" s="243"/>
      <c r="AL9" s="243"/>
      <c r="AM9" s="243"/>
      <c r="AN9" s="253"/>
      <c r="AO9" s="243"/>
      <c r="AP9" s="243"/>
      <c r="AQ9" s="243"/>
      <c r="AR9" s="243"/>
      <c r="AS9" s="243"/>
      <c r="AT9" s="243"/>
      <c r="AU9" s="243"/>
      <c r="AV9" s="243"/>
      <c r="AW9" s="243"/>
      <c r="AX9" s="243"/>
      <c r="AY9" s="243"/>
      <c r="AZ9" s="243"/>
      <c r="BA9" s="243"/>
      <c r="BB9" s="243"/>
      <c r="BC9" s="243"/>
      <c r="BD9" s="243"/>
      <c r="BE9" s="243"/>
      <c r="BF9" s="243"/>
      <c r="BG9" s="1521"/>
      <c r="BH9" s="1522"/>
      <c r="BI9" s="1522"/>
      <c r="BJ9" s="1522"/>
      <c r="BK9" s="1522"/>
      <c r="BL9" s="1522"/>
      <c r="BM9" s="1522"/>
      <c r="BN9" s="1522"/>
      <c r="BO9" s="1522"/>
      <c r="BP9" s="1522"/>
      <c r="BQ9" s="1522"/>
      <c r="BR9" s="1522"/>
      <c r="BS9" s="1523"/>
      <c r="BT9" s="243"/>
      <c r="BU9" s="243"/>
      <c r="BV9" s="243"/>
      <c r="BW9" s="243"/>
      <c r="BX9" s="243"/>
    </row>
    <row r="10" spans="1:76" ht="12.75" customHeight="1">
      <c r="A10" s="243"/>
      <c r="B10" s="1505"/>
      <c r="C10" s="1505"/>
      <c r="D10" s="1505"/>
      <c r="E10" s="1505"/>
      <c r="F10" s="1505"/>
      <c r="G10" s="1507"/>
      <c r="H10" s="1314"/>
      <c r="I10" s="1462"/>
      <c r="J10" s="1462"/>
      <c r="K10" s="1462"/>
      <c r="L10" s="1483"/>
      <c r="M10" s="1484" t="s">
        <v>227</v>
      </c>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6"/>
      <c r="AO10" s="243"/>
      <c r="AP10" s="243"/>
      <c r="AQ10" s="243"/>
      <c r="AR10" s="243"/>
      <c r="AS10" s="243"/>
      <c r="AT10" s="243"/>
      <c r="AU10" s="243"/>
      <c r="AV10" s="243"/>
      <c r="AW10" s="243"/>
      <c r="AX10" s="243"/>
      <c r="AY10" s="243"/>
      <c r="AZ10" s="243"/>
      <c r="BA10" s="243"/>
      <c r="BB10" s="243"/>
      <c r="BC10" s="243"/>
      <c r="BD10" s="243"/>
      <c r="BE10" s="243"/>
      <c r="BF10" s="243"/>
      <c r="BG10" s="1524"/>
      <c r="BH10" s="1525"/>
      <c r="BI10" s="1525"/>
      <c r="BJ10" s="1525"/>
      <c r="BK10" s="1525"/>
      <c r="BL10" s="1525"/>
      <c r="BM10" s="1525"/>
      <c r="BN10" s="1525"/>
      <c r="BO10" s="1525"/>
      <c r="BP10" s="1525"/>
      <c r="BQ10" s="1525"/>
      <c r="BR10" s="1525"/>
      <c r="BS10" s="1526"/>
      <c r="BT10" s="243"/>
      <c r="BU10" s="243"/>
      <c r="BV10" s="243"/>
      <c r="BW10" s="243"/>
      <c r="BX10" s="243"/>
    </row>
    <row r="11" spans="1:76" ht="12" customHeight="1">
      <c r="A11" s="243"/>
      <c r="B11" s="1505"/>
      <c r="C11" s="1505"/>
      <c r="D11" s="1505"/>
      <c r="E11" s="1505"/>
      <c r="F11" s="1505"/>
      <c r="G11" s="1507"/>
      <c r="H11" s="1314"/>
      <c r="I11" s="1462"/>
      <c r="J11" s="1462"/>
      <c r="K11" s="1462"/>
      <c r="L11" s="1483"/>
      <c r="M11" s="1484"/>
      <c r="N11" s="1485"/>
      <c r="O11" s="1485"/>
      <c r="P11" s="1485"/>
      <c r="Q11" s="1485"/>
      <c r="R11" s="1485"/>
      <c r="S11" s="1485"/>
      <c r="T11" s="1485"/>
      <c r="U11" s="1485"/>
      <c r="V11" s="1485"/>
      <c r="W11" s="1485"/>
      <c r="X11" s="1485"/>
      <c r="Y11" s="1485"/>
      <c r="Z11" s="1485"/>
      <c r="AA11" s="1485"/>
      <c r="AB11" s="1485"/>
      <c r="AC11" s="1485"/>
      <c r="AD11" s="1485"/>
      <c r="AE11" s="1485"/>
      <c r="AF11" s="1485"/>
      <c r="AG11" s="1485"/>
      <c r="AH11" s="1485"/>
      <c r="AI11" s="1485"/>
      <c r="AJ11" s="1485"/>
      <c r="AK11" s="1485"/>
      <c r="AL11" s="1485"/>
      <c r="AM11" s="1485"/>
      <c r="AN11" s="1486"/>
      <c r="AO11" s="243"/>
      <c r="AP11" s="243"/>
      <c r="AQ11" s="243"/>
      <c r="AR11" s="243"/>
      <c r="AS11" s="243"/>
      <c r="AT11" s="243"/>
      <c r="AU11" s="243"/>
      <c r="AV11" s="243"/>
      <c r="AW11" s="243"/>
      <c r="AX11" s="243"/>
      <c r="AY11" s="243"/>
      <c r="AZ11" s="243"/>
      <c r="BA11" s="243"/>
      <c r="BB11" s="243"/>
      <c r="BC11" s="243"/>
      <c r="BD11" s="243"/>
      <c r="BE11" s="243"/>
      <c r="BF11" s="243"/>
      <c r="BG11" s="1527"/>
      <c r="BH11" s="1141"/>
      <c r="BI11" s="1141"/>
      <c r="BJ11" s="1141"/>
      <c r="BK11" s="1141"/>
      <c r="BL11" s="1141"/>
      <c r="BM11" s="1141"/>
      <c r="BN11" s="1141"/>
      <c r="BO11" s="1141"/>
      <c r="BP11" s="1141"/>
      <c r="BQ11" s="1141"/>
      <c r="BR11" s="1141"/>
      <c r="BS11" s="1528"/>
      <c r="BT11" s="243"/>
      <c r="BU11" s="243"/>
      <c r="BV11" s="243"/>
      <c r="BW11" s="243"/>
      <c r="BX11" s="243"/>
    </row>
    <row r="12" spans="1:76" ht="12" customHeight="1">
      <c r="A12" s="243"/>
      <c r="B12" s="1505"/>
      <c r="C12" s="1505"/>
      <c r="D12" s="1505"/>
      <c r="E12" s="1505"/>
      <c r="F12" s="1505"/>
      <c r="G12" s="1507"/>
      <c r="H12" s="1314"/>
      <c r="I12" s="1462"/>
      <c r="J12" s="1462"/>
      <c r="K12" s="1462"/>
      <c r="L12" s="1483"/>
      <c r="M12" s="1484"/>
      <c r="N12" s="1485"/>
      <c r="O12" s="1485"/>
      <c r="P12" s="1485"/>
      <c r="Q12" s="1485"/>
      <c r="R12" s="1485"/>
      <c r="S12" s="1485"/>
      <c r="T12" s="1485"/>
      <c r="U12" s="1485"/>
      <c r="V12" s="1485"/>
      <c r="W12" s="1485"/>
      <c r="X12" s="1485"/>
      <c r="Y12" s="1485"/>
      <c r="Z12" s="1485"/>
      <c r="AA12" s="1485"/>
      <c r="AB12" s="1485"/>
      <c r="AC12" s="1485"/>
      <c r="AD12" s="1485"/>
      <c r="AE12" s="1485"/>
      <c r="AF12" s="1485"/>
      <c r="AG12" s="1485"/>
      <c r="AH12" s="1485"/>
      <c r="AI12" s="1485"/>
      <c r="AJ12" s="1485"/>
      <c r="AK12" s="1485"/>
      <c r="AL12" s="1485"/>
      <c r="AM12" s="1485"/>
      <c r="AN12" s="1486"/>
      <c r="AO12" s="243"/>
      <c r="AP12" s="243"/>
      <c r="AQ12" s="243"/>
      <c r="AR12" s="243"/>
      <c r="AS12" s="243"/>
      <c r="AT12" s="243"/>
      <c r="AU12" s="243"/>
      <c r="AV12" s="243"/>
      <c r="AW12" s="243"/>
      <c r="AX12" s="243"/>
      <c r="AY12" s="243"/>
      <c r="AZ12" s="243"/>
      <c r="BA12" s="243"/>
      <c r="BB12" s="243"/>
      <c r="BC12" s="243"/>
      <c r="BD12" s="243"/>
      <c r="BE12" s="243"/>
      <c r="BF12" s="243"/>
      <c r="BG12" s="1527"/>
      <c r="BH12" s="1141"/>
      <c r="BI12" s="1141"/>
      <c r="BJ12" s="1141"/>
      <c r="BK12" s="1141"/>
      <c r="BL12" s="1141"/>
      <c r="BM12" s="1141"/>
      <c r="BN12" s="1141"/>
      <c r="BO12" s="1141"/>
      <c r="BP12" s="1141"/>
      <c r="BQ12" s="1141"/>
      <c r="BR12" s="1141"/>
      <c r="BS12" s="1528"/>
      <c r="BT12" s="243"/>
      <c r="BU12" s="243"/>
      <c r="BV12" s="243"/>
      <c r="BW12" s="243"/>
      <c r="BX12" s="243"/>
    </row>
    <row r="13" spans="1:76" ht="12" customHeight="1">
      <c r="A13" s="243"/>
      <c r="B13" s="1505"/>
      <c r="C13" s="1505"/>
      <c r="D13" s="1505"/>
      <c r="E13" s="1505"/>
      <c r="F13" s="1505"/>
      <c r="G13" s="1507"/>
      <c r="H13" s="249"/>
      <c r="I13" s="250"/>
      <c r="J13" s="250"/>
      <c r="K13" s="250"/>
      <c r="L13" s="251"/>
      <c r="M13" s="1484"/>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5"/>
      <c r="AI13" s="1485"/>
      <c r="AJ13" s="1485"/>
      <c r="AK13" s="1485"/>
      <c r="AL13" s="1485"/>
      <c r="AM13" s="1485"/>
      <c r="AN13" s="1486"/>
      <c r="AO13" s="243"/>
      <c r="AP13" s="243"/>
      <c r="AQ13" s="243"/>
      <c r="AR13" s="243"/>
      <c r="AS13" s="243"/>
      <c r="AT13" s="243"/>
      <c r="AU13" s="243"/>
      <c r="AV13" s="243"/>
      <c r="AW13" s="243"/>
      <c r="AX13" s="243"/>
      <c r="AY13" s="243"/>
      <c r="AZ13" s="243"/>
      <c r="BA13" s="243"/>
      <c r="BB13" s="243"/>
      <c r="BC13" s="243"/>
      <c r="BD13" s="243"/>
      <c r="BE13" s="243"/>
      <c r="BF13" s="243"/>
      <c r="BG13" s="1527"/>
      <c r="BH13" s="1141"/>
      <c r="BI13" s="1141"/>
      <c r="BJ13" s="1141"/>
      <c r="BK13" s="1141"/>
      <c r="BL13" s="1141"/>
      <c r="BM13" s="1141"/>
      <c r="BN13" s="1141"/>
      <c r="BO13" s="1141"/>
      <c r="BP13" s="1141"/>
      <c r="BQ13" s="1141"/>
      <c r="BR13" s="1141"/>
      <c r="BS13" s="1528"/>
      <c r="BT13" s="243"/>
      <c r="BU13" s="243"/>
      <c r="BV13" s="243"/>
      <c r="BW13" s="243"/>
      <c r="BX13" s="243"/>
    </row>
    <row r="14" spans="1:76" ht="12" customHeight="1">
      <c r="A14" s="243"/>
      <c r="B14" s="1505"/>
      <c r="C14" s="1505"/>
      <c r="D14" s="1505"/>
      <c r="E14" s="1505"/>
      <c r="F14" s="1505"/>
      <c r="G14" s="1507"/>
      <c r="H14" s="1314" t="s">
        <v>228</v>
      </c>
      <c r="I14" s="1462"/>
      <c r="J14" s="1462"/>
      <c r="K14" s="1462"/>
      <c r="L14" s="1483"/>
      <c r="M14" s="1484" t="s">
        <v>352</v>
      </c>
      <c r="N14" s="1485"/>
      <c r="O14" s="1485"/>
      <c r="P14" s="1485"/>
      <c r="Q14" s="1485"/>
      <c r="R14" s="1485"/>
      <c r="S14" s="1485"/>
      <c r="T14" s="1485"/>
      <c r="U14" s="1485"/>
      <c r="V14" s="1485"/>
      <c r="W14" s="1485"/>
      <c r="X14" s="1485"/>
      <c r="Y14" s="1485"/>
      <c r="Z14" s="1485"/>
      <c r="AA14" s="1485"/>
      <c r="AB14" s="1485"/>
      <c r="AC14" s="1485"/>
      <c r="AD14" s="1485"/>
      <c r="AE14" s="1485"/>
      <c r="AF14" s="1485"/>
      <c r="AG14" s="1485"/>
      <c r="AH14" s="1485"/>
      <c r="AI14" s="1485"/>
      <c r="AJ14" s="1485"/>
      <c r="AK14" s="1485"/>
      <c r="AL14" s="1485"/>
      <c r="AM14" s="1485"/>
      <c r="AN14" s="1486"/>
      <c r="AO14" s="243"/>
      <c r="AP14" s="243"/>
      <c r="AQ14" s="243"/>
      <c r="AR14" s="243"/>
      <c r="AS14" s="243"/>
      <c r="AT14" s="243"/>
      <c r="AU14" s="243"/>
      <c r="AV14" s="243"/>
      <c r="AW14" s="243"/>
      <c r="AX14" s="243"/>
      <c r="AY14" s="243"/>
      <c r="AZ14" s="243"/>
      <c r="BA14" s="243"/>
      <c r="BB14" s="243"/>
      <c r="BC14" s="243"/>
      <c r="BD14" s="243"/>
      <c r="BE14" s="243"/>
      <c r="BF14" s="243"/>
      <c r="BG14" s="1527"/>
      <c r="BH14" s="1141"/>
      <c r="BI14" s="1141"/>
      <c r="BJ14" s="1141"/>
      <c r="BK14" s="1141"/>
      <c r="BL14" s="1141"/>
      <c r="BM14" s="1141"/>
      <c r="BN14" s="1141"/>
      <c r="BO14" s="1141"/>
      <c r="BP14" s="1141"/>
      <c r="BQ14" s="1141"/>
      <c r="BR14" s="1141"/>
      <c r="BS14" s="1528"/>
      <c r="BT14" s="243"/>
      <c r="BU14" s="243"/>
      <c r="BV14" s="243"/>
      <c r="BW14" s="243"/>
      <c r="BX14" s="243"/>
    </row>
    <row r="15" spans="1:76" ht="12" customHeight="1">
      <c r="A15" s="243"/>
      <c r="B15" s="1505"/>
      <c r="C15" s="1505"/>
      <c r="D15" s="1505"/>
      <c r="E15" s="1505"/>
      <c r="F15" s="1505"/>
      <c r="G15" s="1507"/>
      <c r="H15" s="1314"/>
      <c r="I15" s="1462"/>
      <c r="J15" s="1462"/>
      <c r="K15" s="1462"/>
      <c r="L15" s="1483"/>
      <c r="M15" s="1484"/>
      <c r="N15" s="1485"/>
      <c r="O15" s="1485"/>
      <c r="P15" s="1485"/>
      <c r="Q15" s="1485"/>
      <c r="R15" s="1485"/>
      <c r="S15" s="1485"/>
      <c r="T15" s="1485"/>
      <c r="U15" s="1485"/>
      <c r="V15" s="1485"/>
      <c r="W15" s="1485"/>
      <c r="X15" s="1485"/>
      <c r="Y15" s="1485"/>
      <c r="Z15" s="1485"/>
      <c r="AA15" s="1485"/>
      <c r="AB15" s="1485"/>
      <c r="AC15" s="1485"/>
      <c r="AD15" s="1485"/>
      <c r="AE15" s="1485"/>
      <c r="AF15" s="1485"/>
      <c r="AG15" s="1485"/>
      <c r="AH15" s="1485"/>
      <c r="AI15" s="1485"/>
      <c r="AJ15" s="1485"/>
      <c r="AK15" s="1485"/>
      <c r="AL15" s="1485"/>
      <c r="AM15" s="1485"/>
      <c r="AN15" s="1486"/>
      <c r="AO15" s="243"/>
      <c r="AP15" s="243"/>
      <c r="AQ15" s="243"/>
      <c r="AR15" s="243"/>
      <c r="AS15" s="243"/>
      <c r="AT15" s="243"/>
      <c r="AU15" s="243"/>
      <c r="AV15" s="243"/>
      <c r="AW15" s="243"/>
      <c r="AX15" s="243"/>
      <c r="AY15" s="243"/>
      <c r="AZ15" s="243"/>
      <c r="BA15" s="243"/>
      <c r="BB15" s="243"/>
      <c r="BC15" s="243"/>
      <c r="BD15" s="243"/>
      <c r="BE15" s="243"/>
      <c r="BF15" s="243"/>
      <c r="BG15" s="1527"/>
      <c r="BH15" s="1141"/>
      <c r="BI15" s="1141"/>
      <c r="BJ15" s="1141"/>
      <c r="BK15" s="1141"/>
      <c r="BL15" s="1141"/>
      <c r="BM15" s="1141"/>
      <c r="BN15" s="1141"/>
      <c r="BO15" s="1141"/>
      <c r="BP15" s="1141"/>
      <c r="BQ15" s="1141"/>
      <c r="BR15" s="1141"/>
      <c r="BS15" s="1528"/>
      <c r="BT15" s="243"/>
      <c r="BU15" s="243"/>
      <c r="BV15" s="243"/>
      <c r="BW15" s="243"/>
      <c r="BX15" s="243"/>
    </row>
    <row r="16" spans="1:76" ht="12" customHeight="1">
      <c r="A16" s="243"/>
      <c r="B16" s="1505"/>
      <c r="C16" s="1505"/>
      <c r="D16" s="1505"/>
      <c r="E16" s="1505"/>
      <c r="F16" s="1505"/>
      <c r="G16" s="1507"/>
      <c r="H16" s="249"/>
      <c r="I16" s="250"/>
      <c r="J16" s="250"/>
      <c r="K16" s="250"/>
      <c r="L16" s="251"/>
      <c r="M16" s="1484"/>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c r="AK16" s="1485"/>
      <c r="AL16" s="1485"/>
      <c r="AM16" s="1485"/>
      <c r="AN16" s="1486"/>
      <c r="AO16" s="243"/>
      <c r="AP16" s="243"/>
      <c r="AQ16" s="243"/>
      <c r="AR16" s="243"/>
      <c r="AS16" s="243"/>
      <c r="AT16" s="243"/>
      <c r="AU16" s="243"/>
      <c r="AV16" s="243"/>
      <c r="AW16" s="243"/>
      <c r="AX16" s="243"/>
      <c r="AY16" s="243"/>
      <c r="AZ16" s="243"/>
      <c r="BA16" s="243"/>
      <c r="BB16" s="243"/>
      <c r="BC16" s="243"/>
      <c r="BD16" s="243"/>
      <c r="BE16" s="243"/>
      <c r="BF16" s="243"/>
      <c r="BG16" s="1527"/>
      <c r="BH16" s="1141"/>
      <c r="BI16" s="1141"/>
      <c r="BJ16" s="1141"/>
      <c r="BK16" s="1141"/>
      <c r="BL16" s="1141"/>
      <c r="BM16" s="1141"/>
      <c r="BN16" s="1141"/>
      <c r="BO16" s="1141"/>
      <c r="BP16" s="1141"/>
      <c r="BQ16" s="1141"/>
      <c r="BR16" s="1141"/>
      <c r="BS16" s="1528"/>
      <c r="BT16" s="243"/>
      <c r="BU16" s="243"/>
      <c r="BV16" s="243"/>
      <c r="BW16" s="243"/>
      <c r="BX16" s="243"/>
    </row>
    <row r="17" spans="1:102" ht="12" customHeight="1">
      <c r="A17" s="243"/>
      <c r="B17" s="1505"/>
      <c r="C17" s="1505"/>
      <c r="D17" s="1505"/>
      <c r="E17" s="1505"/>
      <c r="F17" s="1505"/>
      <c r="G17" s="1507"/>
      <c r="H17" s="249"/>
      <c r="I17" s="250"/>
      <c r="J17" s="250"/>
      <c r="K17" s="250"/>
      <c r="L17" s="251"/>
      <c r="M17" s="1484"/>
      <c r="N17" s="1485"/>
      <c r="O17" s="1485"/>
      <c r="P17" s="1485"/>
      <c r="Q17" s="1485"/>
      <c r="R17" s="1485"/>
      <c r="S17" s="1485"/>
      <c r="T17" s="1485"/>
      <c r="U17" s="1485"/>
      <c r="V17" s="1485"/>
      <c r="W17" s="1485"/>
      <c r="X17" s="1485"/>
      <c r="Y17" s="1485"/>
      <c r="Z17" s="1485"/>
      <c r="AA17" s="1485"/>
      <c r="AB17" s="1485"/>
      <c r="AC17" s="1485"/>
      <c r="AD17" s="1485"/>
      <c r="AE17" s="1485"/>
      <c r="AF17" s="1485"/>
      <c r="AG17" s="1485"/>
      <c r="AH17" s="1485"/>
      <c r="AI17" s="1485"/>
      <c r="AJ17" s="1485"/>
      <c r="AK17" s="1485"/>
      <c r="AL17" s="1485"/>
      <c r="AM17" s="1485"/>
      <c r="AN17" s="1486"/>
      <c r="AO17" s="243"/>
      <c r="AP17" s="243"/>
      <c r="AQ17" s="243"/>
      <c r="AR17" s="243"/>
      <c r="AS17" s="243"/>
      <c r="AT17" s="243"/>
      <c r="AU17" s="243"/>
      <c r="AV17" s="243"/>
      <c r="AW17" s="243"/>
      <c r="AX17" s="243"/>
      <c r="AY17" s="243"/>
      <c r="AZ17" s="243"/>
      <c r="BA17" s="243"/>
      <c r="BB17" s="243"/>
      <c r="BC17" s="243"/>
      <c r="BD17" s="243"/>
      <c r="BE17" s="243"/>
      <c r="BF17" s="243"/>
      <c r="BG17" s="1527"/>
      <c r="BH17" s="1141"/>
      <c r="BI17" s="1141"/>
      <c r="BJ17" s="1141"/>
      <c r="BK17" s="1141"/>
      <c r="BL17" s="1141"/>
      <c r="BM17" s="1141"/>
      <c r="BN17" s="1141"/>
      <c r="BO17" s="1141"/>
      <c r="BP17" s="1141"/>
      <c r="BQ17" s="1141"/>
      <c r="BR17" s="1141"/>
      <c r="BS17" s="1528"/>
      <c r="BT17" s="243"/>
      <c r="BU17" s="243"/>
      <c r="BV17" s="243"/>
      <c r="BW17" s="243"/>
      <c r="BX17" s="243"/>
    </row>
    <row r="18" spans="1:102" ht="12" customHeight="1" thickBot="1">
      <c r="A18" s="243"/>
      <c r="B18" s="1505"/>
      <c r="C18" s="1505"/>
      <c r="D18" s="1505"/>
      <c r="E18" s="1505"/>
      <c r="F18" s="1505"/>
      <c r="G18" s="1507"/>
      <c r="H18" s="1314" t="s">
        <v>229</v>
      </c>
      <c r="I18" s="1462"/>
      <c r="J18" s="1462"/>
      <c r="K18" s="1462"/>
      <c r="L18" s="1483"/>
      <c r="M18" s="1487" t="s">
        <v>353</v>
      </c>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c r="AL18" s="1488"/>
      <c r="AM18" s="1488"/>
      <c r="AN18" s="1489"/>
      <c r="AO18" s="243"/>
      <c r="AP18" s="243"/>
      <c r="AQ18" s="243"/>
      <c r="AR18" s="243"/>
      <c r="AS18" s="243"/>
      <c r="AT18" s="243"/>
      <c r="AU18" s="243"/>
      <c r="AV18" s="243"/>
      <c r="AW18" s="243"/>
      <c r="AX18" s="243"/>
      <c r="AY18" s="243"/>
      <c r="AZ18" s="243"/>
      <c r="BA18" s="243"/>
      <c r="BB18" s="243"/>
      <c r="BC18" s="243"/>
      <c r="BD18" s="243"/>
      <c r="BE18" s="243"/>
      <c r="BF18" s="243"/>
      <c r="BG18" s="1527"/>
      <c r="BH18" s="1141"/>
      <c r="BI18" s="1141"/>
      <c r="BJ18" s="1141"/>
      <c r="BK18" s="1141"/>
      <c r="BL18" s="1141"/>
      <c r="BM18" s="1141"/>
      <c r="BN18" s="1141"/>
      <c r="BO18" s="1141"/>
      <c r="BP18" s="1141"/>
      <c r="BQ18" s="1141"/>
      <c r="BR18" s="1141"/>
      <c r="BS18" s="1528"/>
      <c r="BT18" s="243"/>
      <c r="BU18" s="243"/>
      <c r="BV18" s="243"/>
      <c r="BW18" s="243"/>
      <c r="BX18" s="243"/>
    </row>
    <row r="19" spans="1:102" ht="12" customHeight="1">
      <c r="A19" s="243"/>
      <c r="B19" s="1505"/>
      <c r="C19" s="1505"/>
      <c r="D19" s="1505"/>
      <c r="E19" s="1505"/>
      <c r="F19" s="1505"/>
      <c r="G19" s="1507"/>
      <c r="H19" s="1314"/>
      <c r="I19" s="1462"/>
      <c r="J19" s="1462"/>
      <c r="K19" s="1462"/>
      <c r="L19" s="1483"/>
      <c r="M19" s="1487"/>
      <c r="N19" s="1488"/>
      <c r="O19" s="1488"/>
      <c r="P19" s="1488"/>
      <c r="Q19" s="1488"/>
      <c r="R19" s="1488"/>
      <c r="S19" s="1488"/>
      <c r="T19" s="1488"/>
      <c r="U19" s="1488"/>
      <c r="V19" s="1488"/>
      <c r="W19" s="1488"/>
      <c r="X19" s="1488"/>
      <c r="Y19" s="1488"/>
      <c r="Z19" s="1488"/>
      <c r="AA19" s="1488"/>
      <c r="AB19" s="1488"/>
      <c r="AC19" s="1488"/>
      <c r="AD19" s="1488"/>
      <c r="AE19" s="1488"/>
      <c r="AF19" s="1488"/>
      <c r="AG19" s="1488"/>
      <c r="AH19" s="1488"/>
      <c r="AI19" s="1488"/>
      <c r="AJ19" s="1488"/>
      <c r="AK19" s="1488"/>
      <c r="AL19" s="1488"/>
      <c r="AM19" s="1488"/>
      <c r="AN19" s="1489"/>
      <c r="AO19" s="243"/>
      <c r="AP19" s="243"/>
      <c r="AQ19" s="1490" t="s">
        <v>230</v>
      </c>
      <c r="AR19" s="1491"/>
      <c r="AS19" s="1491"/>
      <c r="AT19" s="1491"/>
      <c r="AU19" s="1491"/>
      <c r="AV19" s="1491"/>
      <c r="AW19" s="1491"/>
      <c r="AX19" s="1491"/>
      <c r="AY19" s="1491"/>
      <c r="AZ19" s="1491"/>
      <c r="BA19" s="1491"/>
      <c r="BB19" s="1492"/>
      <c r="BC19" s="243"/>
      <c r="BD19" s="243"/>
      <c r="BE19" s="243"/>
      <c r="BF19" s="243"/>
      <c r="BG19" s="1529"/>
      <c r="BH19" s="1530"/>
      <c r="BI19" s="1530"/>
      <c r="BJ19" s="1530"/>
      <c r="BK19" s="1530"/>
      <c r="BL19" s="1530"/>
      <c r="BM19" s="1530"/>
      <c r="BN19" s="1530"/>
      <c r="BO19" s="1530"/>
      <c r="BP19" s="1530"/>
      <c r="BQ19" s="1530"/>
      <c r="BR19" s="1530"/>
      <c r="BS19" s="1531"/>
      <c r="BT19" s="243"/>
      <c r="BU19" s="243"/>
      <c r="BV19" s="243"/>
      <c r="BW19" s="243"/>
      <c r="BX19" s="243"/>
    </row>
    <row r="20" spans="1:102" ht="12" customHeight="1" thickBot="1">
      <c r="A20" s="243"/>
      <c r="B20" s="1505"/>
      <c r="C20" s="1505"/>
      <c r="D20" s="1505"/>
      <c r="E20" s="1505"/>
      <c r="F20" s="1505"/>
      <c r="G20" s="1507"/>
      <c r="H20" s="249"/>
      <c r="I20" s="250"/>
      <c r="J20" s="250"/>
      <c r="K20" s="250"/>
      <c r="L20" s="251"/>
      <c r="M20" s="252"/>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53"/>
      <c r="AO20" s="243"/>
      <c r="AP20" s="243"/>
      <c r="AQ20" s="1493"/>
      <c r="AR20" s="1494"/>
      <c r="AS20" s="1494"/>
      <c r="AT20" s="1494"/>
      <c r="AU20" s="1494"/>
      <c r="AV20" s="1494"/>
      <c r="AW20" s="1494"/>
      <c r="AX20" s="1494"/>
      <c r="AY20" s="1494"/>
      <c r="AZ20" s="1494"/>
      <c r="BA20" s="1494"/>
      <c r="BB20" s="1495"/>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row>
    <row r="21" spans="1:102" ht="15" customHeight="1" thickBot="1">
      <c r="A21" s="243"/>
      <c r="B21" s="1505"/>
      <c r="C21" s="1505"/>
      <c r="D21" s="1505"/>
      <c r="E21" s="1505"/>
      <c r="F21" s="1505"/>
      <c r="G21" s="1507"/>
      <c r="H21" s="1532" t="s">
        <v>231</v>
      </c>
      <c r="I21" s="1533"/>
      <c r="J21" s="1533"/>
      <c r="K21" s="1533"/>
      <c r="L21" s="1534"/>
      <c r="M21" s="1535" t="s">
        <v>232</v>
      </c>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6"/>
      <c r="AL21" s="1536"/>
      <c r="AM21" s="1536"/>
      <c r="AN21" s="1537"/>
      <c r="AO21" s="243"/>
      <c r="AP21" s="243"/>
      <c r="AQ21" s="1538" t="s">
        <v>233</v>
      </c>
      <c r="AR21" s="1539"/>
      <c r="AS21" s="1539"/>
      <c r="AT21" s="1539"/>
      <c r="AU21" s="1539"/>
      <c r="AV21" s="1539"/>
      <c r="AW21" s="1539"/>
      <c r="AX21" s="1539"/>
      <c r="AY21" s="1539"/>
      <c r="AZ21" s="1539"/>
      <c r="BA21" s="1539"/>
      <c r="BB21" s="1539"/>
      <c r="BC21" s="1539"/>
      <c r="BD21" s="1539"/>
      <c r="BE21" s="1539"/>
      <c r="BF21" s="1539"/>
      <c r="BG21" s="1539"/>
      <c r="BH21" s="1539"/>
      <c r="BI21" s="1539"/>
      <c r="BJ21" s="1539"/>
      <c r="BK21" s="1539"/>
      <c r="BL21" s="1539"/>
      <c r="BM21" s="1539"/>
      <c r="BN21" s="1539"/>
      <c r="BO21" s="1539"/>
      <c r="BP21" s="1539"/>
      <c r="BQ21" s="1539"/>
      <c r="BR21" s="1539"/>
      <c r="BS21" s="1540"/>
      <c r="BT21" s="243"/>
      <c r="BU21" s="243"/>
      <c r="BV21" s="243"/>
      <c r="BW21" s="243"/>
      <c r="BX21" s="243"/>
    </row>
    <row r="22" spans="1:102" ht="4.5" customHeight="1" thickBot="1">
      <c r="A22" s="243"/>
      <c r="B22" s="1505"/>
      <c r="C22" s="1505"/>
      <c r="D22" s="1505"/>
      <c r="E22" s="1505"/>
      <c r="F22" s="1505"/>
      <c r="G22" s="1507"/>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15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542"/>
      <c r="BT22" s="243"/>
      <c r="BU22" s="243"/>
      <c r="BV22" s="243"/>
      <c r="BW22" s="243"/>
      <c r="BX22" s="243"/>
    </row>
    <row r="23" spans="1:102" ht="12" customHeight="1">
      <c r="A23" s="243"/>
      <c r="B23" s="1505"/>
      <c r="C23" s="1505"/>
      <c r="D23" s="1505"/>
      <c r="E23" s="1505"/>
      <c r="F23" s="1505"/>
      <c r="G23" s="1507"/>
      <c r="H23" s="1479" t="s">
        <v>234</v>
      </c>
      <c r="I23" s="1479"/>
      <c r="J23" s="1479"/>
      <c r="K23" s="1479"/>
      <c r="L23" s="1479"/>
      <c r="M23" s="1479"/>
      <c r="N23" s="1479"/>
      <c r="O23" s="1479"/>
      <c r="P23" s="1479"/>
      <c r="Q23" s="1481" t="s">
        <v>235</v>
      </c>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1481"/>
      <c r="AM23" s="1481"/>
      <c r="AN23" s="1481"/>
      <c r="AO23" s="243"/>
      <c r="AP23" s="243"/>
      <c r="AQ23" s="15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542"/>
      <c r="BT23" s="243"/>
      <c r="BU23" s="243"/>
      <c r="BV23" s="243"/>
      <c r="BW23" s="243"/>
      <c r="BX23" s="243"/>
    </row>
    <row r="24" spans="1:102" ht="12" customHeight="1" thickBot="1">
      <c r="A24" s="243"/>
      <c r="B24" s="1505"/>
      <c r="C24" s="1505"/>
      <c r="D24" s="1505"/>
      <c r="E24" s="1505"/>
      <c r="F24" s="1505"/>
      <c r="G24" s="1508"/>
      <c r="H24" s="1480"/>
      <c r="I24" s="1480"/>
      <c r="J24" s="1480"/>
      <c r="K24" s="1480"/>
      <c r="L24" s="1480"/>
      <c r="M24" s="1480"/>
      <c r="N24" s="1480"/>
      <c r="O24" s="1480"/>
      <c r="P24" s="1480"/>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2"/>
      <c r="AM24" s="1482"/>
      <c r="AN24" s="1482"/>
      <c r="AO24" s="243"/>
      <c r="AP24" s="243"/>
      <c r="AQ24" s="1493"/>
      <c r="AR24" s="1494"/>
      <c r="AS24" s="1494"/>
      <c r="AT24" s="1494"/>
      <c r="AU24" s="1494"/>
      <c r="AV24" s="1494"/>
      <c r="AW24" s="1494"/>
      <c r="AX24" s="1494"/>
      <c r="AY24" s="1494"/>
      <c r="AZ24" s="1494"/>
      <c r="BA24" s="1494"/>
      <c r="BB24" s="1494"/>
      <c r="BC24" s="1494"/>
      <c r="BD24" s="1494"/>
      <c r="BE24" s="1494"/>
      <c r="BF24" s="1494"/>
      <c r="BG24" s="1494"/>
      <c r="BH24" s="1494"/>
      <c r="BI24" s="1494"/>
      <c r="BJ24" s="1494"/>
      <c r="BK24" s="1494"/>
      <c r="BL24" s="1494"/>
      <c r="BM24" s="1494"/>
      <c r="BN24" s="1494"/>
      <c r="BO24" s="1494"/>
      <c r="BP24" s="1494"/>
      <c r="BQ24" s="1494"/>
      <c r="BR24" s="1494"/>
      <c r="BS24" s="1495"/>
      <c r="BT24" s="243"/>
      <c r="BU24" s="243"/>
      <c r="BV24" s="243"/>
      <c r="BW24" s="243"/>
      <c r="BX24" s="243"/>
    </row>
    <row r="25" spans="1:102" ht="7.5" customHeight="1">
      <c r="A25" s="243"/>
      <c r="B25" s="254"/>
      <c r="C25" s="254"/>
      <c r="D25" s="254"/>
      <c r="E25" s="254"/>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row>
    <row r="26" spans="1:102" ht="7.5" customHeight="1" thickBot="1">
      <c r="A26" s="243"/>
      <c r="B26" s="254"/>
      <c r="C26" s="254"/>
      <c r="D26" s="254"/>
      <c r="E26" s="254"/>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CX26" s="378" t="str">
        <f>IF(①共済資格!AJ5="","",TEXT(①共済資格!AJ5,"[$-411]gggg"))</f>
        <v/>
      </c>
    </row>
    <row r="27" spans="1:102" ht="12" customHeight="1">
      <c r="A27" s="243"/>
      <c r="B27" s="1435"/>
      <c r="C27" s="1435"/>
      <c r="D27" s="1435"/>
      <c r="E27" s="1435"/>
      <c r="F27" s="1435"/>
      <c r="G27" s="1409"/>
      <c r="H27" s="1411" t="s">
        <v>236</v>
      </c>
      <c r="I27" s="1412"/>
      <c r="J27" s="1412"/>
      <c r="K27" s="1412"/>
      <c r="L27" s="1413"/>
      <c r="M27" s="1437" t="str">
        <f>IF(①共済資格!I5="","",LEFT(①共済資格!I5,FIND(" ",①共済資格!I5)-1))</f>
        <v/>
      </c>
      <c r="N27" s="1438"/>
      <c r="O27" s="1438"/>
      <c r="P27" s="1438"/>
      <c r="Q27" s="1438"/>
      <c r="R27" s="1438"/>
      <c r="S27" s="1438"/>
      <c r="T27" s="1438"/>
      <c r="U27" s="1438"/>
      <c r="V27" s="1438"/>
      <c r="W27" s="1438"/>
      <c r="X27" s="1438"/>
      <c r="Y27" s="1438"/>
      <c r="Z27" s="1438"/>
      <c r="AA27" s="1438" t="str">
        <f>IF(①共済資格!I5="","",RIGHT(①共済資格!I5,LEN(①共済資格!I5)-FIND(" ",①共済資格!I5)))</f>
        <v/>
      </c>
      <c r="AB27" s="1438"/>
      <c r="AC27" s="1438"/>
      <c r="AD27" s="1438"/>
      <c r="AE27" s="1438"/>
      <c r="AF27" s="1438"/>
      <c r="AG27" s="1438"/>
      <c r="AH27" s="1438"/>
      <c r="AI27" s="1438"/>
      <c r="AJ27" s="1438"/>
      <c r="AK27" s="1438"/>
      <c r="AL27" s="1438"/>
      <c r="AM27" s="1438"/>
      <c r="AN27" s="1441"/>
      <c r="AO27" s="255" t="s">
        <v>238</v>
      </c>
      <c r="AP27" s="1412" t="s">
        <v>239</v>
      </c>
      <c r="AQ27" s="1412"/>
      <c r="AR27" s="1412"/>
      <c r="AS27" s="1412"/>
      <c r="AT27" s="1412"/>
      <c r="AU27" s="1413"/>
      <c r="AV27" s="1418" t="str">
        <f>CX26</f>
        <v/>
      </c>
      <c r="AW27" s="1419"/>
      <c r="AX27" s="1419"/>
      <c r="AY27" s="1420"/>
      <c r="AZ27" s="1425"/>
      <c r="BA27" s="1426"/>
      <c r="BB27" s="1426" t="s">
        <v>240</v>
      </c>
      <c r="BC27" s="1427"/>
      <c r="BD27" s="1425"/>
      <c r="BE27" s="1426"/>
      <c r="BF27" s="1426" t="s">
        <v>241</v>
      </c>
      <c r="BG27" s="1427"/>
      <c r="BH27" s="1425"/>
      <c r="BI27" s="1426"/>
      <c r="BJ27" s="1426" t="s">
        <v>242</v>
      </c>
      <c r="BK27" s="1427"/>
      <c r="BL27" s="1152" t="s">
        <v>243</v>
      </c>
      <c r="BM27" s="1153"/>
      <c r="BN27" s="1401" t="str">
        <f>IF(①共済資格!AB7="","",①共済資格!AB7)</f>
        <v/>
      </c>
      <c r="BO27" s="1401"/>
      <c r="BP27" s="1401"/>
      <c r="BQ27" s="1401"/>
      <c r="BR27" s="1401"/>
      <c r="BS27" s="1402"/>
      <c r="BT27" s="243"/>
      <c r="BU27" s="243"/>
      <c r="BV27" s="243"/>
      <c r="BW27" s="243"/>
      <c r="BX27" s="243"/>
      <c r="CX27" s="332" t="str">
        <f>TEXT(①共済資格!AJ5,"e")</f>
        <v>33</v>
      </c>
    </row>
    <row r="28" spans="1:102" ht="12" customHeight="1">
      <c r="A28" s="243"/>
      <c r="B28" s="1435"/>
      <c r="C28" s="1435"/>
      <c r="D28" s="1435"/>
      <c r="E28" s="1435"/>
      <c r="F28" s="1435"/>
      <c r="G28" s="1410"/>
      <c r="H28" s="1314" t="s">
        <v>244</v>
      </c>
      <c r="I28" s="1462"/>
      <c r="J28" s="1462"/>
      <c r="K28" s="1462"/>
      <c r="L28" s="1463"/>
      <c r="M28" s="1439"/>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40"/>
      <c r="AM28" s="1440"/>
      <c r="AN28" s="1442"/>
      <c r="AO28" s="256"/>
      <c r="AP28" s="1443"/>
      <c r="AQ28" s="1443"/>
      <c r="AR28" s="1443"/>
      <c r="AS28" s="1443"/>
      <c r="AT28" s="1443"/>
      <c r="AU28" s="1444"/>
      <c r="AV28" s="1421"/>
      <c r="AW28" s="1335"/>
      <c r="AX28" s="1335"/>
      <c r="AY28" s="1336"/>
      <c r="AZ28" s="1285" t="str">
        <f>IF(①共済資格!AJ5="","",IF(MID(CX27,2,1)="","0",MID(CX27,1,1)))</f>
        <v/>
      </c>
      <c r="BA28" s="1189"/>
      <c r="BB28" s="1189" t="str">
        <f>IF(①共済資格!AJ5="","",RIGHT(CX27,1))</f>
        <v/>
      </c>
      <c r="BC28" s="1286"/>
      <c r="BD28" s="1285" t="str">
        <f>IF(①共済資格!AJ5="","",IF(MID(CX28,2,1)="","0",MID(CX28,1,1)))</f>
        <v/>
      </c>
      <c r="BE28" s="1189"/>
      <c r="BF28" s="1189" t="str">
        <f>IF(①共済資格!AJ5="","",RIGHT(CX28,1))</f>
        <v/>
      </c>
      <c r="BG28" s="1286"/>
      <c r="BH28" s="1285" t="str">
        <f>IF(①共済資格!AJ5="","",IF(MID(CX29,2,1)="","0",MID(CX29,1,1)))</f>
        <v/>
      </c>
      <c r="BI28" s="1189"/>
      <c r="BJ28" s="1189" t="str">
        <f>IF(①共済資格!AJ5="","",RIGHT(CX29,1))</f>
        <v/>
      </c>
      <c r="BK28" s="1286"/>
      <c r="BL28" s="1337" t="s">
        <v>245</v>
      </c>
      <c r="BM28" s="1428"/>
      <c r="BN28" s="1403"/>
      <c r="BO28" s="1403"/>
      <c r="BP28" s="1403"/>
      <c r="BQ28" s="1403"/>
      <c r="BR28" s="1403"/>
      <c r="BS28" s="1404"/>
      <c r="BT28" s="243"/>
      <c r="BU28" s="243"/>
      <c r="BV28" s="243"/>
      <c r="BW28" s="243"/>
      <c r="BX28" s="243"/>
      <c r="CX28" s="332">
        <f>MONTH(①共済資格!AJ5)</f>
        <v>1</v>
      </c>
    </row>
    <row r="29" spans="1:102" ht="12" customHeight="1">
      <c r="A29" s="243"/>
      <c r="B29" s="1435"/>
      <c r="C29" s="1435"/>
      <c r="D29" s="1435"/>
      <c r="E29" s="1435"/>
      <c r="F29" s="1435"/>
      <c r="G29" s="1410"/>
      <c r="H29" s="1314"/>
      <c r="I29" s="1462"/>
      <c r="J29" s="1462"/>
      <c r="K29" s="1462"/>
      <c r="L29" s="1463"/>
      <c r="M29" s="1447" t="str">
        <f>IF(①共済資格!I7="","",LEFT(①共済資格!I7,FIND("　",①共済資格!I7)-1))</f>
        <v/>
      </c>
      <c r="N29" s="1448"/>
      <c r="O29" s="1448"/>
      <c r="P29" s="1448"/>
      <c r="Q29" s="1448"/>
      <c r="R29" s="1448"/>
      <c r="S29" s="1448"/>
      <c r="T29" s="1448"/>
      <c r="U29" s="1448"/>
      <c r="V29" s="1448"/>
      <c r="W29" s="1448"/>
      <c r="X29" s="1448"/>
      <c r="Y29" s="1448"/>
      <c r="Z29" s="1448"/>
      <c r="AA29" s="1448" t="str">
        <f>IF(①共済資格!I7="","",RIGHT(①共済資格!I7,LEN(①共済資格!I7)-FIND("　",①共済資格!I7)))</f>
        <v/>
      </c>
      <c r="AB29" s="1448"/>
      <c r="AC29" s="1448"/>
      <c r="AD29" s="1448"/>
      <c r="AE29" s="1448"/>
      <c r="AF29" s="1448"/>
      <c r="AG29" s="1448"/>
      <c r="AH29" s="1448"/>
      <c r="AI29" s="1448"/>
      <c r="AJ29" s="1448"/>
      <c r="AK29" s="1448"/>
      <c r="AL29" s="1448"/>
      <c r="AM29" s="1448"/>
      <c r="AN29" s="1451"/>
      <c r="AO29" s="256"/>
      <c r="AP29" s="1443"/>
      <c r="AQ29" s="1443"/>
      <c r="AR29" s="1443"/>
      <c r="AS29" s="1443"/>
      <c r="AT29" s="1443"/>
      <c r="AU29" s="1444"/>
      <c r="AV29" s="1421"/>
      <c r="AW29" s="1335"/>
      <c r="AX29" s="1335"/>
      <c r="AY29" s="1336"/>
      <c r="AZ29" s="1285"/>
      <c r="BA29" s="1189"/>
      <c r="BB29" s="1189"/>
      <c r="BC29" s="1286"/>
      <c r="BD29" s="1285"/>
      <c r="BE29" s="1189"/>
      <c r="BF29" s="1189"/>
      <c r="BG29" s="1286"/>
      <c r="BH29" s="1285"/>
      <c r="BI29" s="1189"/>
      <c r="BJ29" s="1189"/>
      <c r="BK29" s="1286"/>
      <c r="BL29" s="1337"/>
      <c r="BM29" s="1428"/>
      <c r="BN29" s="1403"/>
      <c r="BO29" s="1403"/>
      <c r="BP29" s="1403"/>
      <c r="BQ29" s="1403"/>
      <c r="BR29" s="1403"/>
      <c r="BS29" s="1404"/>
      <c r="BT29" s="243"/>
      <c r="BU29" s="243"/>
      <c r="BV29" s="243"/>
      <c r="BW29" s="243"/>
      <c r="BX29" s="243"/>
      <c r="CX29" s="332">
        <f>DAY(①共済資格!AJ5)</f>
        <v>0</v>
      </c>
    </row>
    <row r="30" spans="1:102" ht="12" customHeight="1">
      <c r="A30" s="243"/>
      <c r="B30" s="1435"/>
      <c r="C30" s="1435"/>
      <c r="D30" s="1435"/>
      <c r="E30" s="1435"/>
      <c r="F30" s="1435"/>
      <c r="G30" s="1410"/>
      <c r="H30" s="1314"/>
      <c r="I30" s="1462"/>
      <c r="J30" s="1462"/>
      <c r="K30" s="1462"/>
      <c r="L30" s="1463"/>
      <c r="M30" s="1447"/>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c r="AJ30" s="1448"/>
      <c r="AK30" s="1448"/>
      <c r="AL30" s="1448"/>
      <c r="AM30" s="1448"/>
      <c r="AN30" s="1451"/>
      <c r="AO30" s="257"/>
      <c r="AP30" s="1445"/>
      <c r="AQ30" s="1445"/>
      <c r="AR30" s="1445"/>
      <c r="AS30" s="1445"/>
      <c r="AT30" s="1445"/>
      <c r="AU30" s="1446"/>
      <c r="AV30" s="1421"/>
      <c r="AW30" s="1335"/>
      <c r="AX30" s="1335"/>
      <c r="AY30" s="1336"/>
      <c r="AZ30" s="1285"/>
      <c r="BA30" s="1189"/>
      <c r="BB30" s="1189"/>
      <c r="BC30" s="1286"/>
      <c r="BD30" s="1285"/>
      <c r="BE30" s="1189"/>
      <c r="BF30" s="1189"/>
      <c r="BG30" s="1286"/>
      <c r="BH30" s="1285"/>
      <c r="BI30" s="1189"/>
      <c r="BJ30" s="1189"/>
      <c r="BK30" s="1286"/>
      <c r="BL30" s="1337"/>
      <c r="BM30" s="1428"/>
      <c r="BN30" s="1403"/>
      <c r="BO30" s="1403"/>
      <c r="BP30" s="1405"/>
      <c r="BQ30" s="1405"/>
      <c r="BR30" s="1405"/>
      <c r="BS30" s="1406"/>
      <c r="BT30" s="243"/>
      <c r="BU30" s="243"/>
      <c r="BV30" s="243"/>
      <c r="BW30" s="243"/>
      <c r="BX30" s="243"/>
    </row>
    <row r="31" spans="1:102" ht="12" customHeight="1">
      <c r="A31" s="243"/>
      <c r="B31" s="1454"/>
      <c r="C31" s="1454"/>
      <c r="D31" s="1454"/>
      <c r="E31" s="1432"/>
      <c r="F31" s="1432"/>
      <c r="G31" s="1410"/>
      <c r="H31" s="1314"/>
      <c r="I31" s="1462"/>
      <c r="J31" s="1462"/>
      <c r="K31" s="1462"/>
      <c r="L31" s="1463"/>
      <c r="M31" s="1447"/>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c r="AJ31" s="1448"/>
      <c r="AK31" s="1448"/>
      <c r="AL31" s="1448"/>
      <c r="AM31" s="1448"/>
      <c r="AN31" s="1451"/>
      <c r="AO31" s="1433" t="s">
        <v>246</v>
      </c>
      <c r="AP31" s="1434"/>
      <c r="AQ31" s="1434"/>
      <c r="AR31" s="1434"/>
      <c r="AS31" s="1434"/>
      <c r="AT31" s="258"/>
      <c r="AU31" s="258"/>
      <c r="AV31" s="1377" t="str">
        <f>MID(①共済資格!AU15,1,1)</f>
        <v/>
      </c>
      <c r="AW31" s="1188"/>
      <c r="AX31" s="1188" t="str">
        <f>MID(①共済資格!AU15,2,1)</f>
        <v/>
      </c>
      <c r="AY31" s="1188"/>
      <c r="AZ31" s="1188" t="str">
        <f>MID(①共済資格!AU15,3,1)</f>
        <v/>
      </c>
      <c r="BA31" s="1188"/>
      <c r="BB31" s="1188" t="str">
        <f>MID(①共済資格!AU15,4,1)</f>
        <v/>
      </c>
      <c r="BC31" s="1188"/>
      <c r="BD31" s="1188" t="str">
        <f>MID(①共済資格!AZ15,1,1)</f>
        <v/>
      </c>
      <c r="BE31" s="1188"/>
      <c r="BF31" s="1188" t="str">
        <f>MID(①共済資格!AZ15,2,1)</f>
        <v/>
      </c>
      <c r="BG31" s="1188"/>
      <c r="BH31" s="1188" t="str">
        <f>MID(①共済資格!AZ15,3,1)</f>
        <v/>
      </c>
      <c r="BI31" s="1188"/>
      <c r="BJ31" s="1188" t="str">
        <f>MID(①共済資格!AZ15,4,1)</f>
        <v/>
      </c>
      <c r="BK31" s="1188"/>
      <c r="BL31" s="1188" t="str">
        <f>MID(①共済資格!AZ15,5,1)</f>
        <v/>
      </c>
      <c r="BM31" s="1188"/>
      <c r="BN31" s="1188" t="str">
        <f>MID(①共済資格!AZ15,6,1)</f>
        <v/>
      </c>
      <c r="BO31" s="1453"/>
      <c r="BP31" s="1154"/>
      <c r="BQ31" s="1155"/>
      <c r="BR31" s="1155"/>
      <c r="BS31" s="1398"/>
      <c r="BT31" s="243"/>
      <c r="BU31" s="243"/>
      <c r="BV31" s="243"/>
      <c r="BW31" s="243"/>
      <c r="BX31" s="243"/>
    </row>
    <row r="32" spans="1:102" ht="12" customHeight="1">
      <c r="A32" s="243"/>
      <c r="B32" s="1454"/>
      <c r="C32" s="1454"/>
      <c r="D32" s="1454"/>
      <c r="E32" s="1432"/>
      <c r="F32" s="1432"/>
      <c r="G32" s="1410"/>
      <c r="H32" s="1314"/>
      <c r="I32" s="1462"/>
      <c r="J32" s="1462"/>
      <c r="K32" s="1462"/>
      <c r="L32" s="1463"/>
      <c r="M32" s="1447"/>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8"/>
      <c r="AM32" s="1448"/>
      <c r="AN32" s="1451"/>
      <c r="AO32" s="1162" t="s">
        <v>300</v>
      </c>
      <c r="AP32" s="1163"/>
      <c r="AQ32" s="1163"/>
      <c r="AR32" s="1163"/>
      <c r="AS32" s="1163"/>
      <c r="AT32" s="1163"/>
      <c r="AU32" s="1163"/>
      <c r="AV32" s="1285"/>
      <c r="AW32" s="1189"/>
      <c r="AX32" s="1189"/>
      <c r="AY32" s="1189"/>
      <c r="AZ32" s="1189"/>
      <c r="BA32" s="1189"/>
      <c r="BB32" s="1189"/>
      <c r="BC32" s="1189"/>
      <c r="BD32" s="1189"/>
      <c r="BE32" s="1189"/>
      <c r="BF32" s="1189"/>
      <c r="BG32" s="1189"/>
      <c r="BH32" s="1189"/>
      <c r="BI32" s="1189"/>
      <c r="BJ32" s="1189"/>
      <c r="BK32" s="1189"/>
      <c r="BL32" s="1189"/>
      <c r="BM32" s="1189"/>
      <c r="BN32" s="1189"/>
      <c r="BO32" s="1286"/>
      <c r="BP32" s="1156"/>
      <c r="BQ32" s="1157"/>
      <c r="BR32" s="1157"/>
      <c r="BS32" s="1399"/>
      <c r="BT32" s="243"/>
      <c r="BU32" s="243"/>
      <c r="BV32" s="243"/>
      <c r="BW32" s="243"/>
      <c r="BX32" s="243"/>
    </row>
    <row r="33" spans="1:103" ht="2.25" customHeight="1">
      <c r="A33" s="243"/>
      <c r="B33" s="1454"/>
      <c r="C33" s="1454"/>
      <c r="D33" s="1454"/>
      <c r="E33" s="1432"/>
      <c r="F33" s="1432"/>
      <c r="G33" s="1410"/>
      <c r="H33" s="1314"/>
      <c r="I33" s="1462"/>
      <c r="J33" s="1462"/>
      <c r="K33" s="1462"/>
      <c r="L33" s="1463"/>
      <c r="M33" s="1447"/>
      <c r="N33" s="1448"/>
      <c r="O33" s="1448"/>
      <c r="P33" s="1448"/>
      <c r="Q33" s="1448"/>
      <c r="R33" s="1448"/>
      <c r="S33" s="1448"/>
      <c r="T33" s="1448"/>
      <c r="U33" s="1448"/>
      <c r="V33" s="1448"/>
      <c r="W33" s="1448"/>
      <c r="X33" s="1448"/>
      <c r="Y33" s="1448"/>
      <c r="Z33" s="1448"/>
      <c r="AA33" s="1448"/>
      <c r="AB33" s="1448"/>
      <c r="AC33" s="1448"/>
      <c r="AD33" s="1448"/>
      <c r="AE33" s="1448"/>
      <c r="AF33" s="1448"/>
      <c r="AG33" s="1448"/>
      <c r="AH33" s="1448"/>
      <c r="AI33" s="1448"/>
      <c r="AJ33" s="1448"/>
      <c r="AK33" s="1448"/>
      <c r="AL33" s="1448"/>
      <c r="AM33" s="1448"/>
      <c r="AN33" s="1451"/>
      <c r="AO33" s="1162"/>
      <c r="AP33" s="1163"/>
      <c r="AQ33" s="1163"/>
      <c r="AR33" s="1163"/>
      <c r="AS33" s="1163"/>
      <c r="AT33" s="1163"/>
      <c r="AU33" s="1163"/>
      <c r="AV33" s="1285"/>
      <c r="AW33" s="1189"/>
      <c r="AX33" s="1189"/>
      <c r="AY33" s="1189"/>
      <c r="AZ33" s="1189"/>
      <c r="BA33" s="1189"/>
      <c r="BB33" s="1189"/>
      <c r="BC33" s="1189"/>
      <c r="BD33" s="1189"/>
      <c r="BE33" s="1189"/>
      <c r="BF33" s="1189"/>
      <c r="BG33" s="1189"/>
      <c r="BH33" s="1189"/>
      <c r="BI33" s="1189"/>
      <c r="BJ33" s="1189"/>
      <c r="BK33" s="1189"/>
      <c r="BL33" s="1189"/>
      <c r="BM33" s="1189"/>
      <c r="BN33" s="1189"/>
      <c r="BO33" s="1286"/>
      <c r="BP33" s="1156"/>
      <c r="BQ33" s="1157"/>
      <c r="BR33" s="1157"/>
      <c r="BS33" s="1399"/>
      <c r="BT33" s="243"/>
      <c r="BU33" s="243"/>
      <c r="BV33" s="243"/>
      <c r="BW33" s="243"/>
      <c r="BX33" s="243"/>
    </row>
    <row r="34" spans="1:103" ht="12" customHeight="1">
      <c r="A34" s="243"/>
      <c r="B34" s="1454"/>
      <c r="C34" s="1454"/>
      <c r="D34" s="1454"/>
      <c r="E34" s="1432"/>
      <c r="F34" s="1432"/>
      <c r="G34" s="1410"/>
      <c r="H34" s="1468"/>
      <c r="I34" s="1469"/>
      <c r="J34" s="1469"/>
      <c r="K34" s="1469"/>
      <c r="L34" s="1470"/>
      <c r="M34" s="1449"/>
      <c r="N34" s="1450"/>
      <c r="O34" s="1450"/>
      <c r="P34" s="1450"/>
      <c r="Q34" s="1450"/>
      <c r="R34" s="1450"/>
      <c r="S34" s="1450"/>
      <c r="T34" s="1450"/>
      <c r="U34" s="1450"/>
      <c r="V34" s="1450"/>
      <c r="W34" s="1450"/>
      <c r="X34" s="1450"/>
      <c r="Y34" s="1450"/>
      <c r="Z34" s="1450"/>
      <c r="AA34" s="1450"/>
      <c r="AB34" s="1450"/>
      <c r="AC34" s="1450"/>
      <c r="AD34" s="1450"/>
      <c r="AE34" s="1450"/>
      <c r="AF34" s="1450"/>
      <c r="AG34" s="1450"/>
      <c r="AH34" s="1450"/>
      <c r="AI34" s="1450"/>
      <c r="AJ34" s="1450"/>
      <c r="AK34" s="1450"/>
      <c r="AL34" s="1450"/>
      <c r="AM34" s="1450"/>
      <c r="AN34" s="1452"/>
      <c r="AO34" s="1165"/>
      <c r="AP34" s="1166"/>
      <c r="AQ34" s="1166"/>
      <c r="AR34" s="1166"/>
      <c r="AS34" s="1166"/>
      <c r="AT34" s="1166"/>
      <c r="AU34" s="1166"/>
      <c r="AV34" s="1378"/>
      <c r="AW34" s="1190"/>
      <c r="AX34" s="1190"/>
      <c r="AY34" s="1190"/>
      <c r="AZ34" s="1190"/>
      <c r="BA34" s="1190"/>
      <c r="BB34" s="1190"/>
      <c r="BC34" s="1190"/>
      <c r="BD34" s="1190"/>
      <c r="BE34" s="1190"/>
      <c r="BF34" s="1190"/>
      <c r="BG34" s="1190"/>
      <c r="BH34" s="1190"/>
      <c r="BI34" s="1190"/>
      <c r="BJ34" s="1190"/>
      <c r="BK34" s="1190"/>
      <c r="BL34" s="1190"/>
      <c r="BM34" s="1190"/>
      <c r="BN34" s="1190"/>
      <c r="BO34" s="1407"/>
      <c r="BP34" s="1158"/>
      <c r="BQ34" s="1159"/>
      <c r="BR34" s="1159"/>
      <c r="BS34" s="1400"/>
      <c r="BT34" s="243"/>
      <c r="BU34" s="243"/>
      <c r="BV34" s="243"/>
      <c r="BW34" s="243"/>
      <c r="BX34" s="243"/>
    </row>
    <row r="35" spans="1:103" ht="12" customHeight="1">
      <c r="A35" s="243"/>
      <c r="B35" s="1454"/>
      <c r="C35" s="1454"/>
      <c r="D35" s="1454"/>
      <c r="E35" s="1432"/>
      <c r="F35" s="1432"/>
      <c r="G35" s="1410"/>
      <c r="H35" s="1455" t="s">
        <v>247</v>
      </c>
      <c r="I35" s="1443"/>
      <c r="J35" s="1443"/>
      <c r="K35" s="1443"/>
      <c r="L35" s="1444"/>
      <c r="M35" s="1456"/>
      <c r="N35" s="1457"/>
      <c r="O35" s="1457"/>
      <c r="P35" s="1457"/>
      <c r="Q35" s="1457"/>
      <c r="R35" s="1457"/>
      <c r="S35" s="1457"/>
      <c r="T35" s="1457"/>
      <c r="U35" s="1457"/>
      <c r="V35" s="1457"/>
      <c r="W35" s="1457"/>
      <c r="X35" s="1457"/>
      <c r="Y35" s="1457"/>
      <c r="Z35" s="1457"/>
      <c r="AA35" s="1457"/>
      <c r="AB35" s="1457"/>
      <c r="AC35" s="1457"/>
      <c r="AD35" s="1457"/>
      <c r="AE35" s="1457"/>
      <c r="AF35" s="1457"/>
      <c r="AG35" s="1457"/>
      <c r="AH35" s="1457"/>
      <c r="AI35" s="1457"/>
      <c r="AJ35" s="1457"/>
      <c r="AK35" s="1457"/>
      <c r="AL35" s="1457"/>
      <c r="AM35" s="1457"/>
      <c r="AN35" s="1457"/>
      <c r="AO35" s="1457"/>
      <c r="AP35" s="1457"/>
      <c r="AQ35" s="1457"/>
      <c r="AR35" s="1457"/>
      <c r="AS35" s="1457"/>
      <c r="AT35" s="1457"/>
      <c r="AU35" s="1457"/>
      <c r="AV35" s="1459"/>
      <c r="AW35" s="1459"/>
      <c r="AX35" s="1459"/>
      <c r="AY35" s="1459"/>
      <c r="AZ35" s="1459"/>
      <c r="BA35" s="1459"/>
      <c r="BB35" s="1459"/>
      <c r="BC35" s="1459"/>
      <c r="BD35" s="1459"/>
      <c r="BE35" s="1459"/>
      <c r="BF35" s="1459"/>
      <c r="BG35" s="1459"/>
      <c r="BH35" s="1459"/>
      <c r="BI35" s="1459"/>
      <c r="BJ35" s="1459"/>
      <c r="BK35" s="1459"/>
      <c r="BL35" s="1459"/>
      <c r="BM35" s="1459"/>
      <c r="BN35" s="1459"/>
      <c r="BO35" s="1459"/>
      <c r="BP35" s="1457"/>
      <c r="BQ35" s="1457"/>
      <c r="BR35" s="1457"/>
      <c r="BS35" s="1460"/>
      <c r="BT35" s="243"/>
      <c r="BU35" s="243"/>
      <c r="BV35" s="243"/>
      <c r="BW35" s="243"/>
      <c r="BX35" s="243"/>
    </row>
    <row r="36" spans="1:103" ht="12" customHeight="1">
      <c r="A36" s="243"/>
      <c r="B36" s="1454"/>
      <c r="C36" s="1454"/>
      <c r="D36" s="1454"/>
      <c r="E36" s="1432"/>
      <c r="F36" s="1432"/>
      <c r="G36" s="1410"/>
      <c r="H36" s="1314" t="s">
        <v>248</v>
      </c>
      <c r="I36" s="1462"/>
      <c r="J36" s="1462"/>
      <c r="K36" s="1462"/>
      <c r="L36" s="1463"/>
      <c r="M36" s="1458"/>
      <c r="N36" s="1459"/>
      <c r="O36" s="1459"/>
      <c r="P36" s="1459"/>
      <c r="Q36" s="1459"/>
      <c r="R36" s="1459"/>
      <c r="S36" s="1459"/>
      <c r="T36" s="1459"/>
      <c r="U36" s="1459"/>
      <c r="V36" s="1459"/>
      <c r="W36" s="1459"/>
      <c r="X36" s="1459"/>
      <c r="Y36" s="1459"/>
      <c r="Z36" s="1459"/>
      <c r="AA36" s="1459"/>
      <c r="AB36" s="1459"/>
      <c r="AC36" s="1459"/>
      <c r="AD36" s="1459"/>
      <c r="AE36" s="1459"/>
      <c r="AF36" s="1459"/>
      <c r="AG36" s="1459"/>
      <c r="AH36" s="1459"/>
      <c r="AI36" s="1459"/>
      <c r="AJ36" s="1459"/>
      <c r="AK36" s="1459"/>
      <c r="AL36" s="1459"/>
      <c r="AM36" s="1459"/>
      <c r="AN36" s="1459"/>
      <c r="AO36" s="1459"/>
      <c r="AP36" s="1459"/>
      <c r="AQ36" s="1459"/>
      <c r="AR36" s="1459"/>
      <c r="AS36" s="1459"/>
      <c r="AT36" s="1459"/>
      <c r="AU36" s="1459"/>
      <c r="AV36" s="1459"/>
      <c r="AW36" s="1459"/>
      <c r="AX36" s="1459"/>
      <c r="AY36" s="1459"/>
      <c r="AZ36" s="1459"/>
      <c r="BA36" s="1459"/>
      <c r="BB36" s="1459"/>
      <c r="BC36" s="1459"/>
      <c r="BD36" s="1459"/>
      <c r="BE36" s="1459"/>
      <c r="BF36" s="1459"/>
      <c r="BG36" s="1459"/>
      <c r="BH36" s="1459"/>
      <c r="BI36" s="1459"/>
      <c r="BJ36" s="1459"/>
      <c r="BK36" s="1459"/>
      <c r="BL36" s="1459"/>
      <c r="BM36" s="1459"/>
      <c r="BN36" s="1459"/>
      <c r="BO36" s="1459"/>
      <c r="BP36" s="1459"/>
      <c r="BQ36" s="1459"/>
      <c r="BR36" s="1459"/>
      <c r="BS36" s="1461"/>
      <c r="BT36" s="243"/>
      <c r="BU36" s="243"/>
      <c r="BV36" s="243"/>
      <c r="BW36" s="243"/>
      <c r="BX36" s="243"/>
    </row>
    <row r="37" spans="1:103" ht="12" customHeight="1">
      <c r="A37" s="243"/>
      <c r="B37" s="1454"/>
      <c r="C37" s="1454"/>
      <c r="D37" s="1454"/>
      <c r="E37" s="1432"/>
      <c r="F37" s="1432"/>
      <c r="G37" s="1410"/>
      <c r="H37" s="1314"/>
      <c r="I37" s="1462"/>
      <c r="J37" s="1462"/>
      <c r="K37" s="1462"/>
      <c r="L37" s="1463"/>
      <c r="M37" s="326" t="s">
        <v>225</v>
      </c>
      <c r="N37" s="1467" t="str">
        <f>IF(①共済資格!J14="","",①共済資格!J14)</f>
        <v/>
      </c>
      <c r="O37" s="1467"/>
      <c r="P37" s="1467"/>
      <c r="Q37" s="327" t="s">
        <v>226</v>
      </c>
      <c r="R37" s="1467" t="str">
        <f>IF(①共済資格!N14="","",①共済資格!N14)</f>
        <v/>
      </c>
      <c r="S37" s="1467"/>
      <c r="T37" s="1467"/>
      <c r="U37" s="1467"/>
      <c r="V37" s="146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8"/>
      <c r="BT37" s="243"/>
      <c r="BU37" s="243"/>
      <c r="BV37" s="243"/>
      <c r="BW37" s="243"/>
      <c r="BX37" s="243"/>
    </row>
    <row r="38" spans="1:103" ht="12" customHeight="1">
      <c r="A38" s="243"/>
      <c r="B38" s="1454"/>
      <c r="C38" s="1454"/>
      <c r="D38" s="1454"/>
      <c r="E38" s="1432"/>
      <c r="F38" s="1432"/>
      <c r="G38" s="1410"/>
      <c r="H38" s="1314"/>
      <c r="I38" s="1462"/>
      <c r="J38" s="1462"/>
      <c r="K38" s="1462"/>
      <c r="L38" s="1463"/>
      <c r="M38" s="1471" t="str">
        <f>IF(①共済資格!I15="","",①共済資格!I15)</f>
        <v/>
      </c>
      <c r="N38" s="1472"/>
      <c r="O38" s="1472"/>
      <c r="P38" s="1472"/>
      <c r="Q38" s="1472"/>
      <c r="R38" s="1472"/>
      <c r="S38" s="1472"/>
      <c r="T38" s="1472"/>
      <c r="U38" s="1472"/>
      <c r="V38" s="1472"/>
      <c r="W38" s="1472"/>
      <c r="X38" s="1472"/>
      <c r="Y38" s="1472"/>
      <c r="Z38" s="1472"/>
      <c r="AA38" s="1472"/>
      <c r="AB38" s="1472"/>
      <c r="AC38" s="1472"/>
      <c r="AD38" s="1472"/>
      <c r="AE38" s="1472"/>
      <c r="AF38" s="1472"/>
      <c r="AG38" s="1472"/>
      <c r="AH38" s="1472"/>
      <c r="AI38" s="1472"/>
      <c r="AJ38" s="1472"/>
      <c r="AK38" s="1472"/>
      <c r="AL38" s="1472"/>
      <c r="AM38" s="1472"/>
      <c r="AN38" s="1472"/>
      <c r="AO38" s="1472"/>
      <c r="AP38" s="1472"/>
      <c r="AQ38" s="1472"/>
      <c r="AR38" s="1472"/>
      <c r="AS38" s="1472"/>
      <c r="AT38" s="1472"/>
      <c r="AU38" s="1472"/>
      <c r="AV38" s="1472"/>
      <c r="AW38" s="1472"/>
      <c r="AX38" s="1472"/>
      <c r="AY38" s="1472"/>
      <c r="AZ38" s="1472"/>
      <c r="BA38" s="1472"/>
      <c r="BB38" s="1472"/>
      <c r="BC38" s="1472"/>
      <c r="BD38" s="1472"/>
      <c r="BE38" s="1472"/>
      <c r="BF38" s="1472"/>
      <c r="BG38" s="1472"/>
      <c r="BH38" s="1472"/>
      <c r="BI38" s="1472"/>
      <c r="BJ38" s="1472"/>
      <c r="BK38" s="1472"/>
      <c r="BL38" s="1472"/>
      <c r="BM38" s="1472"/>
      <c r="BN38" s="1472"/>
      <c r="BO38" s="1472"/>
      <c r="BP38" s="1472"/>
      <c r="BQ38" s="1472"/>
      <c r="BR38" s="1472"/>
      <c r="BS38" s="1473"/>
      <c r="BT38" s="243"/>
      <c r="BU38" s="243"/>
      <c r="BV38" s="243"/>
      <c r="BW38" s="243"/>
      <c r="BX38" s="243"/>
    </row>
    <row r="39" spans="1:103" ht="12" customHeight="1">
      <c r="A39" s="243"/>
      <c r="B39" s="1454"/>
      <c r="C39" s="1454"/>
      <c r="D39" s="1454"/>
      <c r="E39" s="1432"/>
      <c r="F39" s="1432"/>
      <c r="G39" s="1410"/>
      <c r="H39" s="1314"/>
      <c r="I39" s="1462"/>
      <c r="J39" s="1462"/>
      <c r="K39" s="1462"/>
      <c r="L39" s="1463"/>
      <c r="M39" s="1474"/>
      <c r="N39" s="1372"/>
      <c r="O39" s="1372"/>
      <c r="P39" s="1372"/>
      <c r="Q39" s="1372"/>
      <c r="R39" s="1372"/>
      <c r="S39" s="1372"/>
      <c r="T39" s="1372"/>
      <c r="U39" s="1372"/>
      <c r="V39" s="1372"/>
      <c r="W39" s="1372"/>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72"/>
      <c r="AS39" s="1372"/>
      <c r="AT39" s="1372"/>
      <c r="AU39" s="1372"/>
      <c r="AV39" s="1372"/>
      <c r="AW39" s="1372"/>
      <c r="AX39" s="1372"/>
      <c r="AY39" s="1372"/>
      <c r="AZ39" s="1372"/>
      <c r="BA39" s="1372"/>
      <c r="BB39" s="1372"/>
      <c r="BC39" s="1372"/>
      <c r="BD39" s="1372"/>
      <c r="BE39" s="1372"/>
      <c r="BF39" s="1372"/>
      <c r="BG39" s="1372"/>
      <c r="BH39" s="1372"/>
      <c r="BI39" s="1372"/>
      <c r="BJ39" s="1372"/>
      <c r="BK39" s="1372"/>
      <c r="BL39" s="1372"/>
      <c r="BM39" s="1372"/>
      <c r="BN39" s="1372"/>
      <c r="BO39" s="1372"/>
      <c r="BP39" s="1372"/>
      <c r="BQ39" s="1372"/>
      <c r="BR39" s="1372"/>
      <c r="BS39" s="1475"/>
      <c r="BT39" s="243"/>
      <c r="BU39" s="243"/>
      <c r="BV39" s="243"/>
      <c r="BW39" s="243"/>
      <c r="BX39" s="243"/>
    </row>
    <row r="40" spans="1:103" ht="12" customHeight="1" thickBot="1">
      <c r="A40" s="243"/>
      <c r="B40" s="1454"/>
      <c r="C40" s="1454"/>
      <c r="D40" s="1454"/>
      <c r="E40" s="1432"/>
      <c r="F40" s="1432"/>
      <c r="G40" s="1436"/>
      <c r="H40" s="1464"/>
      <c r="I40" s="1465"/>
      <c r="J40" s="1465"/>
      <c r="K40" s="1465"/>
      <c r="L40" s="1466"/>
      <c r="M40" s="1476"/>
      <c r="N40" s="1477"/>
      <c r="O40" s="1477"/>
      <c r="P40" s="1477"/>
      <c r="Q40" s="1477"/>
      <c r="R40" s="1477"/>
      <c r="S40" s="1477"/>
      <c r="T40" s="1477"/>
      <c r="U40" s="1477"/>
      <c r="V40" s="1477"/>
      <c r="W40" s="1477"/>
      <c r="X40" s="1477"/>
      <c r="Y40" s="1477"/>
      <c r="Z40" s="1477"/>
      <c r="AA40" s="1477"/>
      <c r="AB40" s="1477"/>
      <c r="AC40" s="1477"/>
      <c r="AD40" s="1477"/>
      <c r="AE40" s="1477"/>
      <c r="AF40" s="1477"/>
      <c r="AG40" s="1477"/>
      <c r="AH40" s="1477"/>
      <c r="AI40" s="1477"/>
      <c r="AJ40" s="1477"/>
      <c r="AK40" s="1477"/>
      <c r="AL40" s="1477"/>
      <c r="AM40" s="1477"/>
      <c r="AN40" s="1477"/>
      <c r="AO40" s="1477"/>
      <c r="AP40" s="1477"/>
      <c r="AQ40" s="1477"/>
      <c r="AR40" s="1477"/>
      <c r="AS40" s="1477"/>
      <c r="AT40" s="1477"/>
      <c r="AU40" s="1477"/>
      <c r="AV40" s="1477"/>
      <c r="AW40" s="1477"/>
      <c r="AX40" s="1477"/>
      <c r="AY40" s="1477"/>
      <c r="AZ40" s="1477"/>
      <c r="BA40" s="1477"/>
      <c r="BB40" s="1477"/>
      <c r="BC40" s="1477"/>
      <c r="BD40" s="1477"/>
      <c r="BE40" s="1477"/>
      <c r="BF40" s="1477"/>
      <c r="BG40" s="1477"/>
      <c r="BH40" s="1477"/>
      <c r="BI40" s="1477"/>
      <c r="BJ40" s="1477"/>
      <c r="BK40" s="1477"/>
      <c r="BL40" s="1477"/>
      <c r="BM40" s="1477"/>
      <c r="BN40" s="1477"/>
      <c r="BO40" s="1477"/>
      <c r="BP40" s="1477"/>
      <c r="BQ40" s="1477"/>
      <c r="BR40" s="1477"/>
      <c r="BS40" s="1478"/>
      <c r="BT40" s="243"/>
      <c r="BU40" s="243"/>
      <c r="BV40" s="243"/>
      <c r="BW40" s="243"/>
      <c r="BX40" s="243"/>
    </row>
    <row r="41" spans="1:103" ht="7.5" customHeight="1">
      <c r="A41" s="243"/>
      <c r="B41" s="1223" t="s">
        <v>306</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243"/>
      <c r="BU41" s="243"/>
      <c r="BV41" s="243"/>
      <c r="BW41" s="243"/>
      <c r="BX41" s="243"/>
    </row>
    <row r="42" spans="1:103" ht="12" customHeight="1">
      <c r="A42" s="24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U42" s="1223"/>
      <c r="AV42" s="1223"/>
      <c r="AW42" s="1223"/>
      <c r="AX42" s="1223"/>
      <c r="AY42" s="1223"/>
      <c r="AZ42" s="1223"/>
      <c r="BA42" s="1223"/>
      <c r="BB42" s="1223"/>
      <c r="BC42" s="1223"/>
      <c r="BD42" s="1223"/>
      <c r="BE42" s="1223"/>
      <c r="BF42" s="1223"/>
      <c r="BG42" s="1223"/>
      <c r="BH42" s="1223"/>
      <c r="BI42" s="1223"/>
      <c r="BJ42" s="1223"/>
      <c r="BK42" s="1223"/>
      <c r="BL42" s="1223"/>
      <c r="BM42" s="1223"/>
      <c r="BN42" s="1223"/>
      <c r="BO42" s="1223"/>
      <c r="BP42" s="1223"/>
      <c r="BQ42" s="1223"/>
      <c r="BR42" s="1223"/>
      <c r="BS42" s="1223"/>
      <c r="BT42" s="243"/>
      <c r="BU42" s="243"/>
      <c r="BV42" s="243"/>
      <c r="BW42" s="243"/>
      <c r="BX42" s="243"/>
    </row>
    <row r="43" spans="1:103" ht="7.5" customHeight="1" thickBot="1">
      <c r="A43" s="24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243"/>
      <c r="BU43" s="243"/>
      <c r="BV43" s="243"/>
      <c r="BW43" s="243"/>
      <c r="BX43" s="243"/>
    </row>
    <row r="44" spans="1:103" ht="12" customHeight="1" thickTop="1">
      <c r="A44" s="243"/>
      <c r="B44" s="1408"/>
      <c r="C44" s="1408"/>
      <c r="D44" s="1408"/>
      <c r="E44" s="1408"/>
      <c r="F44" s="1408"/>
      <c r="G44" s="1409"/>
      <c r="H44" s="1411" t="s">
        <v>236</v>
      </c>
      <c r="I44" s="1412"/>
      <c r="J44" s="1412"/>
      <c r="K44" s="1412"/>
      <c r="L44" s="1413"/>
      <c r="M44" s="1414" t="s">
        <v>249</v>
      </c>
      <c r="N44" s="1415"/>
      <c r="O44" s="1415"/>
      <c r="P44" s="1415"/>
      <c r="Q44" s="1415"/>
      <c r="R44" s="1415"/>
      <c r="S44" s="1415"/>
      <c r="T44" s="1415"/>
      <c r="U44" s="1415"/>
      <c r="V44" s="1415"/>
      <c r="W44" s="1415"/>
      <c r="X44" s="1415"/>
      <c r="Y44" s="1415"/>
      <c r="Z44" s="1415"/>
      <c r="AA44" s="1415"/>
      <c r="AB44" s="1415"/>
      <c r="AC44" s="1415"/>
      <c r="AD44" s="1415"/>
      <c r="AE44" s="1415"/>
      <c r="AF44" s="1415"/>
      <c r="AG44" s="1415"/>
      <c r="AH44" s="1415"/>
      <c r="AI44" s="1415"/>
      <c r="AJ44" s="1415"/>
      <c r="AK44" s="1415"/>
      <c r="AL44" s="1415"/>
      <c r="AM44" s="1415"/>
      <c r="AN44" s="1416"/>
      <c r="AO44" s="1417" t="s">
        <v>238</v>
      </c>
      <c r="AP44" s="1412"/>
      <c r="AQ44" s="1412"/>
      <c r="AR44" s="1412"/>
      <c r="AS44" s="1412"/>
      <c r="AT44" s="1412"/>
      <c r="AU44" s="1413"/>
      <c r="AV44" s="1418" t="str">
        <f>IF(BY44="","",TEXT(CX49,"[$-411]gggg"))</f>
        <v/>
      </c>
      <c r="AW44" s="1419"/>
      <c r="AX44" s="1419"/>
      <c r="AY44" s="1420"/>
      <c r="AZ44" s="1425"/>
      <c r="BA44" s="1426"/>
      <c r="BB44" s="1426" t="s">
        <v>240</v>
      </c>
      <c r="BC44" s="1427"/>
      <c r="BD44" s="1425"/>
      <c r="BE44" s="1426"/>
      <c r="BF44" s="1426" t="s">
        <v>241</v>
      </c>
      <c r="BG44" s="1427"/>
      <c r="BH44" s="1425"/>
      <c r="BI44" s="1426"/>
      <c r="BJ44" s="1426" t="s">
        <v>242</v>
      </c>
      <c r="BK44" s="1427"/>
      <c r="BL44" s="1152" t="s">
        <v>243</v>
      </c>
      <c r="BM44" s="1153"/>
      <c r="BN44" s="1401"/>
      <c r="BO44" s="1401"/>
      <c r="BP44" s="1401"/>
      <c r="BQ44" s="1401"/>
      <c r="BR44" s="1401"/>
      <c r="BS44" s="1402"/>
      <c r="BT44" s="243"/>
      <c r="BU44" s="243"/>
      <c r="BV44" s="243"/>
      <c r="BW44" s="243"/>
      <c r="BX44" s="243"/>
      <c r="BY44" s="1496"/>
      <c r="BZ44" s="369" t="s">
        <v>351</v>
      </c>
      <c r="CA44" s="369"/>
      <c r="CX44" s="82" t="str">
        <f>IF(BY44="","",VLOOKUP(BY44,③被扶養者申告書!A16:AC31,6,FALSE))</f>
        <v/>
      </c>
      <c r="CY44" s="377" t="e">
        <f>MATCH(CX44,③被扶養者申告書!F16:F31,0)</f>
        <v>#N/A</v>
      </c>
    </row>
    <row r="45" spans="1:103" ht="12" customHeight="1" thickBot="1">
      <c r="A45" s="259"/>
      <c r="B45" s="1408"/>
      <c r="C45" s="1408"/>
      <c r="D45" s="1408"/>
      <c r="E45" s="1408"/>
      <c r="F45" s="1408"/>
      <c r="G45" s="1410"/>
      <c r="H45" s="1314" t="s">
        <v>250</v>
      </c>
      <c r="I45" s="1288"/>
      <c r="J45" s="1288"/>
      <c r="K45" s="1288"/>
      <c r="L45" s="1318"/>
      <c r="M45" s="1148" t="s">
        <v>290</v>
      </c>
      <c r="N45" s="1149"/>
      <c r="O45" s="1151" t="str">
        <f>IF(①共済資格!AQ10="","",CX45)</f>
        <v/>
      </c>
      <c r="P45" s="1151"/>
      <c r="Q45" s="1149" t="s">
        <v>301</v>
      </c>
      <c r="R45" s="1149"/>
      <c r="S45" s="1151" t="str">
        <f>IF(①共済資格!AQ10="","",CX46)</f>
        <v/>
      </c>
      <c r="T45" s="1151"/>
      <c r="U45" s="1149" t="s">
        <v>302</v>
      </c>
      <c r="V45" s="1149"/>
      <c r="W45" s="1151" t="str">
        <f>IF(①共済資格!AQ10="","",CX47)</f>
        <v/>
      </c>
      <c r="X45" s="1151"/>
      <c r="Y45" s="1150" t="s">
        <v>303</v>
      </c>
      <c r="Z45" s="1150"/>
      <c r="AA45" s="325"/>
      <c r="AB45" s="325"/>
      <c r="AC45" s="325"/>
      <c r="AD45" s="325"/>
      <c r="AE45" s="325"/>
      <c r="AF45" s="325"/>
      <c r="AG45" s="325"/>
      <c r="AH45" s="325"/>
      <c r="AI45" s="325"/>
      <c r="AJ45" s="325"/>
      <c r="AK45" s="325"/>
      <c r="AL45" s="325"/>
      <c r="AM45" s="325"/>
      <c r="AN45" s="331"/>
      <c r="AO45" s="1287" t="s">
        <v>251</v>
      </c>
      <c r="AP45" s="1288"/>
      <c r="AQ45" s="1288"/>
      <c r="AR45" s="1288"/>
      <c r="AS45" s="1288"/>
      <c r="AT45" s="1288"/>
      <c r="AU45" s="1318"/>
      <c r="AV45" s="1421"/>
      <c r="AW45" s="1335"/>
      <c r="AX45" s="1335"/>
      <c r="AY45" s="1336"/>
      <c r="AZ45" s="1285" t="str">
        <f>IF(BY44="","",IF(MID(CX50,2,1)="","0",MID(CX50,1,1)))</f>
        <v/>
      </c>
      <c r="BA45" s="1189"/>
      <c r="BB45" s="1189" t="str">
        <f>IF(BY44="","",RIGHT(CX50,1))</f>
        <v/>
      </c>
      <c r="BC45" s="1286"/>
      <c r="BD45" s="1285" t="str">
        <f>IF(BY44="","",IF(MID(CX51,2,1)="","0",MID(CX51,1,1)))</f>
        <v/>
      </c>
      <c r="BE45" s="1189"/>
      <c r="BF45" s="1189" t="str">
        <f>IF(BY44="","",RIGHT(CX51,1))</f>
        <v/>
      </c>
      <c r="BG45" s="1286"/>
      <c r="BH45" s="1285" t="str">
        <f>IF(BY44="","",IF(MID(CX52,2,1)="","0",MID(CX52,1,1)))</f>
        <v/>
      </c>
      <c r="BI45" s="1189"/>
      <c r="BJ45" s="1189" t="str">
        <f>IF(BY44="","",RIGHT(CX52,1))</f>
        <v/>
      </c>
      <c r="BK45" s="1286"/>
      <c r="BL45" s="1337" t="s">
        <v>354</v>
      </c>
      <c r="BM45" s="1428"/>
      <c r="BN45" s="1403"/>
      <c r="BO45" s="1403"/>
      <c r="BP45" s="1403"/>
      <c r="BQ45" s="1403"/>
      <c r="BR45" s="1403"/>
      <c r="BS45" s="1404"/>
      <c r="BT45" s="260"/>
      <c r="BU45" s="260"/>
      <c r="BV45" s="260"/>
      <c r="BW45" s="259"/>
      <c r="BX45" s="261"/>
      <c r="BY45" s="1497"/>
      <c r="CX45" s="332" t="str">
        <f>TEXT(①共済資格!AQ10,"e")</f>
        <v>33</v>
      </c>
    </row>
    <row r="46" spans="1:103" ht="12" customHeight="1" thickTop="1">
      <c r="A46" s="260"/>
      <c r="B46" s="1408"/>
      <c r="C46" s="1408"/>
      <c r="D46" s="1408"/>
      <c r="E46" s="1408"/>
      <c r="F46" s="1408"/>
      <c r="G46" s="1410"/>
      <c r="H46" s="1315"/>
      <c r="I46" s="1288"/>
      <c r="J46" s="1288"/>
      <c r="K46" s="1288"/>
      <c r="L46" s="1318"/>
      <c r="M46" s="1148"/>
      <c r="N46" s="1149"/>
      <c r="O46" s="1151"/>
      <c r="P46" s="1151"/>
      <c r="Q46" s="1149"/>
      <c r="R46" s="1149"/>
      <c r="S46" s="1151"/>
      <c r="T46" s="1151"/>
      <c r="U46" s="1149"/>
      <c r="V46" s="1149"/>
      <c r="W46" s="1151"/>
      <c r="X46" s="1151"/>
      <c r="Y46" s="1150"/>
      <c r="Z46" s="1150"/>
      <c r="AA46" s="325"/>
      <c r="AB46" s="325"/>
      <c r="AC46" s="325"/>
      <c r="AD46" s="325"/>
      <c r="AE46" s="325"/>
      <c r="AF46" s="325"/>
      <c r="AG46" s="325"/>
      <c r="AH46" s="325"/>
      <c r="AI46" s="325"/>
      <c r="AJ46" s="325"/>
      <c r="AK46" s="325"/>
      <c r="AL46" s="325"/>
      <c r="AM46" s="325"/>
      <c r="AN46" s="331"/>
      <c r="AO46" s="1289"/>
      <c r="AP46" s="1288"/>
      <c r="AQ46" s="1288"/>
      <c r="AR46" s="1288"/>
      <c r="AS46" s="1288"/>
      <c r="AT46" s="1288"/>
      <c r="AU46" s="1318"/>
      <c r="AV46" s="1421"/>
      <c r="AW46" s="1335"/>
      <c r="AX46" s="1335"/>
      <c r="AY46" s="1336"/>
      <c r="AZ46" s="1285"/>
      <c r="BA46" s="1189"/>
      <c r="BB46" s="1189"/>
      <c r="BC46" s="1286"/>
      <c r="BD46" s="1285"/>
      <c r="BE46" s="1189"/>
      <c r="BF46" s="1189"/>
      <c r="BG46" s="1286"/>
      <c r="BH46" s="1285"/>
      <c r="BI46" s="1189"/>
      <c r="BJ46" s="1189"/>
      <c r="BK46" s="1286"/>
      <c r="BL46" s="1337"/>
      <c r="BM46" s="1428"/>
      <c r="BN46" s="1403"/>
      <c r="BO46" s="1403"/>
      <c r="BP46" s="1403"/>
      <c r="BQ46" s="1403"/>
      <c r="BR46" s="1403"/>
      <c r="BS46" s="1404"/>
      <c r="BT46" s="260"/>
      <c r="BU46" s="260"/>
      <c r="BV46" s="260"/>
      <c r="BW46" s="259"/>
      <c r="BX46" s="261"/>
      <c r="CX46" s="332">
        <f>MONTH(①共済資格!AQ10)</f>
        <v>1</v>
      </c>
    </row>
    <row r="47" spans="1:103" ht="12" customHeight="1">
      <c r="A47" s="260"/>
      <c r="B47" s="1408"/>
      <c r="C47" s="1408"/>
      <c r="D47" s="1408"/>
      <c r="E47" s="1408"/>
      <c r="F47" s="1408"/>
      <c r="G47" s="1410"/>
      <c r="H47" s="1315"/>
      <c r="I47" s="1288"/>
      <c r="J47" s="1288"/>
      <c r="K47" s="1288"/>
      <c r="L47" s="1318"/>
      <c r="M47" s="1431" t="s">
        <v>252</v>
      </c>
      <c r="N47" s="1146"/>
      <c r="O47" s="1146"/>
      <c r="P47" s="1146"/>
      <c r="Q47" s="1146"/>
      <c r="R47" s="1146"/>
      <c r="S47" s="1146"/>
      <c r="T47" s="1146"/>
      <c r="U47" s="1146"/>
      <c r="V47" s="1146"/>
      <c r="W47" s="1146"/>
      <c r="X47" s="1146"/>
      <c r="Y47" s="1146"/>
      <c r="Z47" s="262"/>
      <c r="AA47" s="262"/>
      <c r="AB47" s="262"/>
      <c r="AC47" s="262"/>
      <c r="AD47" s="262"/>
      <c r="AE47" s="262"/>
      <c r="AF47" s="262"/>
      <c r="AG47" s="262"/>
      <c r="AH47" s="262"/>
      <c r="AI47" s="262"/>
      <c r="AJ47" s="262"/>
      <c r="AK47" s="262"/>
      <c r="AL47" s="262"/>
      <c r="AM47" s="262"/>
      <c r="AN47" s="263"/>
      <c r="AO47" s="1319"/>
      <c r="AP47" s="1317"/>
      <c r="AQ47" s="1317"/>
      <c r="AR47" s="1317"/>
      <c r="AS47" s="1317"/>
      <c r="AT47" s="1317"/>
      <c r="AU47" s="1320"/>
      <c r="AV47" s="1422"/>
      <c r="AW47" s="1423"/>
      <c r="AX47" s="1423"/>
      <c r="AY47" s="1424"/>
      <c r="AZ47" s="1378"/>
      <c r="BA47" s="1190"/>
      <c r="BB47" s="1190"/>
      <c r="BC47" s="1407"/>
      <c r="BD47" s="1378"/>
      <c r="BE47" s="1190"/>
      <c r="BF47" s="1190"/>
      <c r="BG47" s="1407"/>
      <c r="BH47" s="1378"/>
      <c r="BI47" s="1190"/>
      <c r="BJ47" s="1190"/>
      <c r="BK47" s="1407"/>
      <c r="BL47" s="1429"/>
      <c r="BM47" s="1430"/>
      <c r="BN47" s="1405"/>
      <c r="BO47" s="1405"/>
      <c r="BP47" s="1405"/>
      <c r="BQ47" s="1405"/>
      <c r="BR47" s="1405"/>
      <c r="BS47" s="1406"/>
      <c r="BT47" s="260"/>
      <c r="BU47" s="260"/>
      <c r="BV47" s="260"/>
      <c r="BW47" s="260"/>
      <c r="BX47" s="260"/>
      <c r="CA47" s="260"/>
      <c r="CB47" s="260"/>
      <c r="CC47" s="260"/>
      <c r="CD47" s="260"/>
      <c r="CE47" s="260"/>
      <c r="CF47" s="260"/>
      <c r="CG47" s="260"/>
      <c r="CH47" s="260"/>
      <c r="CX47" s="332">
        <f>DAY(①共済資格!AQ10)</f>
        <v>0</v>
      </c>
    </row>
    <row r="48" spans="1:103" ht="12" customHeight="1">
      <c r="A48" s="260"/>
      <c r="B48" s="1408"/>
      <c r="C48" s="1408"/>
      <c r="D48" s="1408"/>
      <c r="E48" s="1408"/>
      <c r="F48" s="1408"/>
      <c r="G48" s="1410"/>
      <c r="H48" s="1315"/>
      <c r="I48" s="1288"/>
      <c r="J48" s="1288"/>
      <c r="K48" s="1288"/>
      <c r="L48" s="1318"/>
      <c r="M48" s="1160" t="s">
        <v>237</v>
      </c>
      <c r="N48" s="1161"/>
      <c r="O48" s="1161"/>
      <c r="P48" s="1161"/>
      <c r="Q48" s="1161"/>
      <c r="R48" s="1396" t="str">
        <f>IF(BY44="","",VLOOKUP(BY44,③被扶養者申告書!A16:AC31,6,FALSE))</f>
        <v/>
      </c>
      <c r="S48" s="1396"/>
      <c r="T48" s="1396"/>
      <c r="U48" s="1396"/>
      <c r="V48" s="1396"/>
      <c r="W48" s="1396"/>
      <c r="X48" s="1396"/>
      <c r="Y48" s="1396"/>
      <c r="Z48" s="1396"/>
      <c r="AA48" s="1396"/>
      <c r="AB48" s="1396"/>
      <c r="AC48" s="1396"/>
      <c r="AD48" s="1396"/>
      <c r="AE48" s="1396"/>
      <c r="AF48" s="1396"/>
      <c r="AG48" s="1396"/>
      <c r="AH48" s="1396"/>
      <c r="AI48" s="1396"/>
      <c r="AJ48" s="1396"/>
      <c r="AK48" s="1396"/>
      <c r="AL48" s="1396"/>
      <c r="AM48" s="1396"/>
      <c r="AN48" s="1397"/>
      <c r="AO48" s="1170" t="s">
        <v>246</v>
      </c>
      <c r="AP48" s="1171"/>
      <c r="AQ48" s="1171"/>
      <c r="AR48" s="1171"/>
      <c r="AS48" s="1171"/>
      <c r="AT48" s="1171"/>
      <c r="AU48" s="1172"/>
      <c r="AV48" s="1377"/>
      <c r="AW48" s="1188"/>
      <c r="AX48" s="1188"/>
      <c r="AY48" s="1188"/>
      <c r="AZ48" s="1188"/>
      <c r="BA48" s="1188"/>
      <c r="BB48" s="1188"/>
      <c r="BC48" s="1188"/>
      <c r="BD48" s="1188"/>
      <c r="BE48" s="1188"/>
      <c r="BF48" s="1188"/>
      <c r="BG48" s="1188"/>
      <c r="BH48" s="1188"/>
      <c r="BI48" s="1188"/>
      <c r="BJ48" s="1188"/>
      <c r="BK48" s="1188"/>
      <c r="BL48" s="1191"/>
      <c r="BM48" s="1191"/>
      <c r="BN48" s="1191"/>
      <c r="BO48" s="1194"/>
      <c r="BP48" s="1154"/>
      <c r="BQ48" s="1155"/>
      <c r="BR48" s="1155"/>
      <c r="BS48" s="1398"/>
      <c r="BT48" s="260"/>
      <c r="BU48" s="260"/>
      <c r="BV48" s="260"/>
      <c r="BW48" s="260"/>
      <c r="BX48" s="260"/>
      <c r="CA48" s="264"/>
      <c r="CB48" s="264"/>
      <c r="CC48" s="264"/>
      <c r="CD48" s="264"/>
      <c r="CE48" s="260"/>
      <c r="CF48" s="260"/>
      <c r="CG48" s="260"/>
      <c r="CH48" s="260"/>
    </row>
    <row r="49" spans="1:103" ht="12" customHeight="1">
      <c r="A49" s="260"/>
      <c r="B49" s="1408"/>
      <c r="C49" s="1408"/>
      <c r="D49" s="1408"/>
      <c r="E49" s="1408"/>
      <c r="F49" s="1408"/>
      <c r="G49" s="1410"/>
      <c r="H49" s="1315"/>
      <c r="I49" s="1288"/>
      <c r="J49" s="1288"/>
      <c r="K49" s="1288"/>
      <c r="L49" s="1318"/>
      <c r="M49" s="1160" t="s">
        <v>253</v>
      </c>
      <c r="N49" s="1161"/>
      <c r="O49" s="1161"/>
      <c r="P49" s="1161"/>
      <c r="Q49" s="1161"/>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3"/>
      <c r="AO49" s="1162" t="s">
        <v>300</v>
      </c>
      <c r="AP49" s="1163"/>
      <c r="AQ49" s="1163"/>
      <c r="AR49" s="1163"/>
      <c r="AS49" s="1163"/>
      <c r="AT49" s="1163"/>
      <c r="AU49" s="1164"/>
      <c r="AV49" s="1285"/>
      <c r="AW49" s="1189"/>
      <c r="AX49" s="1189"/>
      <c r="AY49" s="1189"/>
      <c r="AZ49" s="1189"/>
      <c r="BA49" s="1189"/>
      <c r="BB49" s="1189"/>
      <c r="BC49" s="1189"/>
      <c r="BD49" s="1189"/>
      <c r="BE49" s="1189"/>
      <c r="BF49" s="1189"/>
      <c r="BG49" s="1189"/>
      <c r="BH49" s="1189"/>
      <c r="BI49" s="1189"/>
      <c r="BJ49" s="1189"/>
      <c r="BK49" s="1189"/>
      <c r="BL49" s="1192"/>
      <c r="BM49" s="1192"/>
      <c r="BN49" s="1192"/>
      <c r="BO49" s="1195"/>
      <c r="BP49" s="1156"/>
      <c r="BQ49" s="1157"/>
      <c r="BR49" s="1157"/>
      <c r="BS49" s="1399"/>
      <c r="BT49" s="260"/>
      <c r="BU49" s="260"/>
      <c r="BV49" s="260"/>
      <c r="BW49" s="260"/>
      <c r="BX49" s="260"/>
      <c r="CA49" s="264"/>
      <c r="CB49" s="264"/>
      <c r="CC49" s="264"/>
      <c r="CD49" s="264"/>
      <c r="CE49" s="260"/>
      <c r="CF49" s="260"/>
      <c r="CG49" s="260"/>
      <c r="CH49" s="260"/>
      <c r="CX49" s="379" t="str">
        <f>IF(BY44="","",VLOOKUP(BY44,③被扶養者申告書!A16:AW31,24,FALSE))</f>
        <v/>
      </c>
    </row>
    <row r="50" spans="1:103" ht="12" customHeight="1">
      <c r="A50" s="260"/>
      <c r="B50" s="1408"/>
      <c r="C50" s="1408"/>
      <c r="D50" s="1408"/>
      <c r="E50" s="1408"/>
      <c r="F50" s="1408"/>
      <c r="G50" s="1410"/>
      <c r="H50" s="1315"/>
      <c r="I50" s="1288"/>
      <c r="J50" s="1288"/>
      <c r="K50" s="1288"/>
      <c r="L50" s="1318"/>
      <c r="M50" s="265"/>
      <c r="N50" s="1168" t="str">
        <f>IF(BY44="","",INDEX(③被扶養者申告書!F16:FQ31,MATCH(CX44,③被扶養者申告書!F16:F31,0)+1,1))</f>
        <v/>
      </c>
      <c r="O50" s="1168"/>
      <c r="P50" s="1168"/>
      <c r="Q50" s="1168"/>
      <c r="R50" s="1168"/>
      <c r="S50" s="1168"/>
      <c r="T50" s="1168"/>
      <c r="U50" s="1168"/>
      <c r="V50" s="1168"/>
      <c r="W50" s="1168"/>
      <c r="X50" s="1168"/>
      <c r="Y50" s="1168"/>
      <c r="Z50" s="1168"/>
      <c r="AA50" s="1168"/>
      <c r="AB50" s="1168"/>
      <c r="AC50" s="1168"/>
      <c r="AD50" s="1168"/>
      <c r="AE50" s="1168"/>
      <c r="AF50" s="1168"/>
      <c r="AG50" s="1168"/>
      <c r="AH50" s="1168"/>
      <c r="AI50" s="1168"/>
      <c r="AJ50" s="1168"/>
      <c r="AK50" s="1168"/>
      <c r="AL50" s="1168"/>
      <c r="AM50" s="1168"/>
      <c r="AN50" s="1169"/>
      <c r="AO50" s="1165"/>
      <c r="AP50" s="1166"/>
      <c r="AQ50" s="1166"/>
      <c r="AR50" s="1166"/>
      <c r="AS50" s="1166"/>
      <c r="AT50" s="1166"/>
      <c r="AU50" s="1167"/>
      <c r="AV50" s="1378"/>
      <c r="AW50" s="1190"/>
      <c r="AX50" s="1190"/>
      <c r="AY50" s="1190"/>
      <c r="AZ50" s="1190"/>
      <c r="BA50" s="1190"/>
      <c r="BB50" s="1190"/>
      <c r="BC50" s="1190"/>
      <c r="BD50" s="1190"/>
      <c r="BE50" s="1190"/>
      <c r="BF50" s="1190"/>
      <c r="BG50" s="1190"/>
      <c r="BH50" s="1190"/>
      <c r="BI50" s="1190"/>
      <c r="BJ50" s="1190"/>
      <c r="BK50" s="1190"/>
      <c r="BL50" s="1193"/>
      <c r="BM50" s="1193"/>
      <c r="BN50" s="1193"/>
      <c r="BO50" s="1196"/>
      <c r="BP50" s="1158"/>
      <c r="BQ50" s="1159"/>
      <c r="BR50" s="1159"/>
      <c r="BS50" s="1400"/>
      <c r="BT50" s="260"/>
      <c r="BU50" s="260"/>
      <c r="BV50" s="260"/>
      <c r="BW50" s="260"/>
      <c r="BX50" s="260"/>
      <c r="CA50" s="266"/>
      <c r="CB50" s="266"/>
      <c r="CC50" s="266"/>
      <c r="CD50" s="266"/>
      <c r="CE50" s="266"/>
      <c r="CF50" s="266"/>
      <c r="CG50" s="267"/>
      <c r="CH50" s="267"/>
      <c r="CX50" s="332" t="str">
        <f>TEXT(CX49,"e")</f>
        <v/>
      </c>
    </row>
    <row r="51" spans="1:103" ht="12" customHeight="1">
      <c r="A51" s="260"/>
      <c r="B51" s="1408"/>
      <c r="C51" s="1408"/>
      <c r="D51" s="1408"/>
      <c r="E51" s="1408"/>
      <c r="F51" s="1408"/>
      <c r="G51" s="1410"/>
      <c r="H51" s="1315"/>
      <c r="I51" s="1288"/>
      <c r="J51" s="1288"/>
      <c r="K51" s="1288"/>
      <c r="L51" s="1318"/>
      <c r="M51" s="265"/>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s="1168"/>
      <c r="AJ51" s="1168"/>
      <c r="AK51" s="1168"/>
      <c r="AL51" s="1168"/>
      <c r="AM51" s="1168"/>
      <c r="AN51" s="1169"/>
      <c r="AO51" s="1170" t="s">
        <v>247</v>
      </c>
      <c r="AP51" s="1171"/>
      <c r="AQ51" s="1171"/>
      <c r="AR51" s="1171"/>
      <c r="AS51" s="1171"/>
      <c r="AT51" s="1171"/>
      <c r="AU51" s="1172"/>
      <c r="AV51" s="1173"/>
      <c r="AW51" s="1174"/>
      <c r="AX51" s="1174"/>
      <c r="AY51" s="1174"/>
      <c r="AZ51" s="1175"/>
      <c r="BA51" s="1171" t="s">
        <v>254</v>
      </c>
      <c r="BB51" s="1171"/>
      <c r="BC51" s="1171"/>
      <c r="BD51" s="1171"/>
      <c r="BE51" s="1182" t="s">
        <v>237</v>
      </c>
      <c r="BF51" s="1183"/>
      <c r="BG51" s="1183"/>
      <c r="BH51" s="1183"/>
      <c r="BI51" s="1183"/>
      <c r="BJ51" s="1183"/>
      <c r="BK51" s="1183"/>
      <c r="BL51" s="1183"/>
      <c r="BM51" s="1183"/>
      <c r="BN51" s="1183"/>
      <c r="BO51" s="1183"/>
      <c r="BP51" s="1183"/>
      <c r="BQ51" s="1183"/>
      <c r="BR51" s="1183"/>
      <c r="BS51" s="1184"/>
      <c r="BT51" s="260"/>
      <c r="BU51" s="260"/>
      <c r="BV51" s="260"/>
      <c r="BW51" s="260"/>
      <c r="BX51" s="260"/>
      <c r="CA51" s="268"/>
      <c r="CB51" s="268"/>
      <c r="CC51" s="268"/>
      <c r="CD51" s="268"/>
      <c r="CE51" s="268"/>
      <c r="CF51" s="268"/>
      <c r="CG51" s="260"/>
      <c r="CH51" s="260"/>
      <c r="CX51" s="332" t="e">
        <f>MONTH(CX49)</f>
        <v>#VALUE!</v>
      </c>
    </row>
    <row r="52" spans="1:103" ht="12" customHeight="1">
      <c r="A52" s="260"/>
      <c r="B52" s="1408"/>
      <c r="C52" s="1408"/>
      <c r="D52" s="1408"/>
      <c r="E52" s="1408"/>
      <c r="F52" s="1408"/>
      <c r="G52" s="1410"/>
      <c r="H52" s="1315"/>
      <c r="I52" s="1288"/>
      <c r="J52" s="1288"/>
      <c r="K52" s="1288"/>
      <c r="L52" s="1318"/>
      <c r="M52" s="1185" t="s">
        <v>305</v>
      </c>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379" t="s">
        <v>389</v>
      </c>
      <c r="AN52" s="1380"/>
      <c r="AO52" s="1383" t="s">
        <v>255</v>
      </c>
      <c r="AP52" s="1384"/>
      <c r="AQ52" s="1384"/>
      <c r="AR52" s="1384"/>
      <c r="AS52" s="1384"/>
      <c r="AT52" s="1384"/>
      <c r="AU52" s="1385"/>
      <c r="AV52" s="1176"/>
      <c r="AW52" s="1177"/>
      <c r="AX52" s="1177"/>
      <c r="AY52" s="1177"/>
      <c r="AZ52" s="1178"/>
      <c r="BA52" s="1389" t="s">
        <v>256</v>
      </c>
      <c r="BB52" s="1338"/>
      <c r="BC52" s="1338"/>
      <c r="BD52" s="1338"/>
      <c r="BE52" s="1390"/>
      <c r="BF52" s="1391"/>
      <c r="BG52" s="1391"/>
      <c r="BH52" s="1391"/>
      <c r="BI52" s="1391"/>
      <c r="BJ52" s="1391"/>
      <c r="BK52" s="1391"/>
      <c r="BL52" s="1391"/>
      <c r="BM52" s="1391"/>
      <c r="BN52" s="1391"/>
      <c r="BO52" s="1391"/>
      <c r="BP52" s="1391"/>
      <c r="BQ52" s="1391"/>
      <c r="BR52" s="1391"/>
      <c r="BS52" s="1392"/>
      <c r="BT52" s="260"/>
      <c r="BU52" s="260"/>
      <c r="BV52" s="260"/>
      <c r="BW52" s="260"/>
      <c r="BX52" s="260"/>
      <c r="CX52" s="332" t="e">
        <f>DAY(CX49)</f>
        <v>#VALUE!</v>
      </c>
    </row>
    <row r="53" spans="1:103" ht="18" customHeight="1">
      <c r="A53" s="260"/>
      <c r="B53" s="1408"/>
      <c r="C53" s="1408"/>
      <c r="D53" s="1408"/>
      <c r="E53" s="1408"/>
      <c r="F53" s="1408"/>
      <c r="G53" s="1410"/>
      <c r="H53" s="1316"/>
      <c r="I53" s="1317"/>
      <c r="J53" s="1317"/>
      <c r="K53" s="1317"/>
      <c r="L53" s="1320"/>
      <c r="M53" s="1186"/>
      <c r="N53" s="1187"/>
      <c r="O53" s="1187"/>
      <c r="P53" s="1187"/>
      <c r="Q53" s="1187"/>
      <c r="R53" s="1187"/>
      <c r="S53" s="1187"/>
      <c r="T53" s="1187"/>
      <c r="U53" s="1187"/>
      <c r="V53" s="1187"/>
      <c r="W53" s="1187"/>
      <c r="X53" s="1187"/>
      <c r="Y53" s="1187"/>
      <c r="Z53" s="1187"/>
      <c r="AA53" s="1187"/>
      <c r="AB53" s="1187"/>
      <c r="AC53" s="1187"/>
      <c r="AD53" s="1187"/>
      <c r="AE53" s="1187"/>
      <c r="AF53" s="1187"/>
      <c r="AG53" s="1187"/>
      <c r="AH53" s="1187"/>
      <c r="AI53" s="1187"/>
      <c r="AJ53" s="1187"/>
      <c r="AK53" s="1187"/>
      <c r="AL53" s="1187"/>
      <c r="AM53" s="1381"/>
      <c r="AN53" s="1382"/>
      <c r="AO53" s="1386"/>
      <c r="AP53" s="1387"/>
      <c r="AQ53" s="1387"/>
      <c r="AR53" s="1387"/>
      <c r="AS53" s="1387"/>
      <c r="AT53" s="1387"/>
      <c r="AU53" s="1388"/>
      <c r="AV53" s="1179"/>
      <c r="AW53" s="1180"/>
      <c r="AX53" s="1180"/>
      <c r="AY53" s="1180"/>
      <c r="AZ53" s="1181"/>
      <c r="BA53" s="1338"/>
      <c r="BB53" s="1338"/>
      <c r="BC53" s="1338"/>
      <c r="BD53" s="1338"/>
      <c r="BE53" s="1393"/>
      <c r="BF53" s="1394"/>
      <c r="BG53" s="1394"/>
      <c r="BH53" s="1394"/>
      <c r="BI53" s="1394"/>
      <c r="BJ53" s="1394"/>
      <c r="BK53" s="1394"/>
      <c r="BL53" s="1394"/>
      <c r="BM53" s="1394"/>
      <c r="BN53" s="1394"/>
      <c r="BO53" s="1394"/>
      <c r="BP53" s="1394"/>
      <c r="BQ53" s="1394"/>
      <c r="BR53" s="1394"/>
      <c r="BS53" s="1395"/>
      <c r="BT53" s="260"/>
      <c r="BU53" s="260"/>
      <c r="BV53" s="260"/>
      <c r="BW53" s="260"/>
      <c r="BX53" s="260"/>
      <c r="CX53" s="332" t="b">
        <v>0</v>
      </c>
    </row>
    <row r="54" spans="1:103" ht="12" customHeight="1">
      <c r="A54" s="260"/>
      <c r="B54" s="1349"/>
      <c r="C54" s="1349"/>
      <c r="D54" s="1349"/>
      <c r="E54" s="1349"/>
      <c r="F54" s="1349"/>
      <c r="G54" s="1410"/>
      <c r="H54" s="1350" t="s">
        <v>257</v>
      </c>
      <c r="I54" s="1171"/>
      <c r="J54" s="1171"/>
      <c r="K54" s="1171"/>
      <c r="L54" s="1171"/>
      <c r="M54" s="1351"/>
      <c r="N54" s="1352"/>
      <c r="O54" s="1352"/>
      <c r="P54" s="1352"/>
      <c r="Q54" s="1353"/>
      <c r="R54" s="1360" t="s">
        <v>225</v>
      </c>
      <c r="S54" s="1361"/>
      <c r="T54" s="1376" t="str">
        <f>IF(BY44="","",VLOOKUP(BY44,③被扶養者申告書!A16:AW31,40,FALSE))</f>
        <v/>
      </c>
      <c r="U54" s="1376"/>
      <c r="V54" s="1376"/>
      <c r="W54" s="1376"/>
      <c r="X54" s="1376"/>
      <c r="Y54" s="1376"/>
      <c r="Z54" s="1376"/>
      <c r="AA54" s="1376"/>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30"/>
      <c r="BA54" s="1170" t="s">
        <v>259</v>
      </c>
      <c r="BB54" s="1171"/>
      <c r="BC54" s="1171"/>
      <c r="BD54" s="1172"/>
      <c r="BE54" s="1308"/>
      <c r="BF54" s="1309"/>
      <c r="BG54" s="1309"/>
      <c r="BH54" s="1309"/>
      <c r="BI54" s="1309"/>
      <c r="BJ54" s="1309"/>
      <c r="BK54" s="1309"/>
      <c r="BL54" s="1309"/>
      <c r="BM54" s="1309"/>
      <c r="BN54" s="1309"/>
      <c r="BO54" s="1309"/>
      <c r="BP54" s="1309"/>
      <c r="BQ54" s="1309"/>
      <c r="BR54" s="1309"/>
      <c r="BS54" s="1310"/>
      <c r="BT54" s="260"/>
      <c r="BU54" s="260"/>
      <c r="BV54" s="260"/>
      <c r="BW54" s="260"/>
      <c r="BX54" s="260"/>
    </row>
    <row r="55" spans="1:103" ht="12" customHeight="1">
      <c r="A55" s="260"/>
      <c r="B55" s="1349"/>
      <c r="C55" s="1349"/>
      <c r="D55" s="1349"/>
      <c r="E55" s="1349"/>
      <c r="F55" s="1349"/>
      <c r="G55" s="1410"/>
      <c r="H55" s="1314" t="s">
        <v>260</v>
      </c>
      <c r="I55" s="1288"/>
      <c r="J55" s="1288"/>
      <c r="K55" s="1288"/>
      <c r="L55" s="1288"/>
      <c r="M55" s="1354"/>
      <c r="N55" s="1355"/>
      <c r="O55" s="1355"/>
      <c r="P55" s="1355"/>
      <c r="Q55" s="1356"/>
      <c r="R55" s="1343" t="str">
        <f>IF(BY44="","",INDEX(③被扶養者申告書!AM16:AN31,MATCH(CX55,③被扶養者申告書!AN16:AN31,0)+1,1))</f>
        <v/>
      </c>
      <c r="S55" s="1344"/>
      <c r="T55" s="1344"/>
      <c r="U55" s="1344"/>
      <c r="V55" s="1344"/>
      <c r="W55" s="1344"/>
      <c r="X55" s="1344"/>
      <c r="Y55" s="1344"/>
      <c r="Z55" s="1344"/>
      <c r="AA55" s="1344"/>
      <c r="AB55" s="1344"/>
      <c r="AC55" s="1344"/>
      <c r="AD55" s="1344"/>
      <c r="AE55" s="1344"/>
      <c r="AF55" s="1344"/>
      <c r="AG55" s="1344"/>
      <c r="AH55" s="1344"/>
      <c r="AI55" s="1344"/>
      <c r="AJ55" s="1344"/>
      <c r="AK55" s="1344"/>
      <c r="AL55" s="1344"/>
      <c r="AM55" s="1344"/>
      <c r="AN55" s="1344"/>
      <c r="AO55" s="1344"/>
      <c r="AP55" s="1344"/>
      <c r="AQ55" s="1344"/>
      <c r="AR55" s="1344"/>
      <c r="AS55" s="1344"/>
      <c r="AT55" s="1344"/>
      <c r="AU55" s="1344"/>
      <c r="AV55" s="1344"/>
      <c r="AW55" s="1344"/>
      <c r="AX55" s="1344"/>
      <c r="AY55" s="1344"/>
      <c r="AZ55" s="1345"/>
      <c r="BA55" s="1287" t="s">
        <v>261</v>
      </c>
      <c r="BB55" s="1288"/>
      <c r="BC55" s="1288"/>
      <c r="BD55" s="1318"/>
      <c r="BE55" s="1311"/>
      <c r="BF55" s="1312"/>
      <c r="BG55" s="1312"/>
      <c r="BH55" s="1312"/>
      <c r="BI55" s="1312"/>
      <c r="BJ55" s="1312"/>
      <c r="BK55" s="1312"/>
      <c r="BL55" s="1312"/>
      <c r="BM55" s="1312"/>
      <c r="BN55" s="1312"/>
      <c r="BO55" s="1312"/>
      <c r="BP55" s="1312"/>
      <c r="BQ55" s="1312"/>
      <c r="BR55" s="1312"/>
      <c r="BS55" s="1313"/>
      <c r="BT55" s="260"/>
      <c r="BU55" s="260"/>
      <c r="BV55" s="260"/>
      <c r="BW55" s="260"/>
      <c r="BX55" s="260"/>
      <c r="CX55" s="332" t="str">
        <f>IF(BY44="","",VLOOKUP(BY44,③被扶養者申告書!A16:AW31,40,FALSE))</f>
        <v/>
      </c>
      <c r="CY55" s="245" t="e">
        <f>MATCH(CX55,③被扶養者申告書!AN16:AN31,0)</f>
        <v>#N/A</v>
      </c>
    </row>
    <row r="56" spans="1:103" ht="12" customHeight="1">
      <c r="A56" s="260"/>
      <c r="B56" s="1349"/>
      <c r="C56" s="1349"/>
      <c r="D56" s="1349"/>
      <c r="E56" s="1349"/>
      <c r="F56" s="1349"/>
      <c r="G56" s="1410"/>
      <c r="H56" s="1315"/>
      <c r="I56" s="1288"/>
      <c r="J56" s="1288"/>
      <c r="K56" s="1288"/>
      <c r="L56" s="1288"/>
      <c r="M56" s="1354"/>
      <c r="N56" s="1355"/>
      <c r="O56" s="1355"/>
      <c r="P56" s="1355"/>
      <c r="Q56" s="1356"/>
      <c r="R56" s="1346"/>
      <c r="S56" s="1297"/>
      <c r="T56" s="1297"/>
      <c r="U56" s="1297"/>
      <c r="V56" s="1297"/>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T56" s="1297"/>
      <c r="AU56" s="1297"/>
      <c r="AV56" s="1297"/>
      <c r="AW56" s="1297"/>
      <c r="AX56" s="1297"/>
      <c r="AY56" s="1297"/>
      <c r="AZ56" s="1298"/>
      <c r="BA56" s="1289"/>
      <c r="BB56" s="1288"/>
      <c r="BC56" s="1288"/>
      <c r="BD56" s="1318"/>
      <c r="BE56" s="1321"/>
      <c r="BF56" s="1322"/>
      <c r="BG56" s="1322"/>
      <c r="BH56" s="1322"/>
      <c r="BI56" s="1322"/>
      <c r="BJ56" s="1322"/>
      <c r="BK56" s="1322"/>
      <c r="BL56" s="1322"/>
      <c r="BM56" s="1322"/>
      <c r="BN56" s="1322"/>
      <c r="BO56" s="1322"/>
      <c r="BP56" s="1322"/>
      <c r="BQ56" s="1322"/>
      <c r="BR56" s="1322"/>
      <c r="BS56" s="1323"/>
      <c r="BT56" s="260"/>
      <c r="BU56" s="260"/>
      <c r="BV56" s="260"/>
      <c r="BW56" s="260"/>
      <c r="BX56" s="260"/>
    </row>
    <row r="57" spans="1:103" ht="12" customHeight="1">
      <c r="A57" s="260"/>
      <c r="B57" s="1349"/>
      <c r="C57" s="1349"/>
      <c r="D57" s="1349"/>
      <c r="E57" s="1349"/>
      <c r="F57" s="1349"/>
      <c r="G57" s="1410"/>
      <c r="H57" s="1315"/>
      <c r="I57" s="1288"/>
      <c r="J57" s="1288"/>
      <c r="K57" s="1288"/>
      <c r="L57" s="1288"/>
      <c r="M57" s="1354"/>
      <c r="N57" s="1355"/>
      <c r="O57" s="1355"/>
      <c r="P57" s="1355"/>
      <c r="Q57" s="1356"/>
      <c r="R57" s="1346"/>
      <c r="S57" s="1297"/>
      <c r="T57" s="1297"/>
      <c r="U57" s="1297"/>
      <c r="V57" s="1297"/>
      <c r="W57" s="1297"/>
      <c r="X57" s="1297"/>
      <c r="Y57" s="1297"/>
      <c r="Z57" s="1297"/>
      <c r="AA57" s="1297"/>
      <c r="AB57" s="1297"/>
      <c r="AC57" s="1297"/>
      <c r="AD57" s="1297"/>
      <c r="AE57" s="1297"/>
      <c r="AF57" s="1297"/>
      <c r="AG57" s="1297"/>
      <c r="AH57" s="1297"/>
      <c r="AI57" s="1297"/>
      <c r="AJ57" s="1297"/>
      <c r="AK57" s="1297"/>
      <c r="AL57" s="1297"/>
      <c r="AM57" s="1297"/>
      <c r="AN57" s="1297"/>
      <c r="AO57" s="1297"/>
      <c r="AP57" s="1297"/>
      <c r="AQ57" s="1297"/>
      <c r="AR57" s="1297"/>
      <c r="AS57" s="1297"/>
      <c r="AT57" s="1297"/>
      <c r="AU57" s="1297"/>
      <c r="AV57" s="1297"/>
      <c r="AW57" s="1297"/>
      <c r="AX57" s="1297"/>
      <c r="AY57" s="1297"/>
      <c r="AZ57" s="1298"/>
      <c r="BA57" s="1289"/>
      <c r="BB57" s="1288"/>
      <c r="BC57" s="1288"/>
      <c r="BD57" s="1318"/>
      <c r="BE57" s="1321"/>
      <c r="BF57" s="1322"/>
      <c r="BG57" s="1322"/>
      <c r="BH57" s="1322"/>
      <c r="BI57" s="1322"/>
      <c r="BJ57" s="1322"/>
      <c r="BK57" s="1322"/>
      <c r="BL57" s="1322"/>
      <c r="BM57" s="1322"/>
      <c r="BN57" s="1322"/>
      <c r="BO57" s="1322"/>
      <c r="BP57" s="1322"/>
      <c r="BQ57" s="1322"/>
      <c r="BR57" s="1322"/>
      <c r="BS57" s="1323"/>
      <c r="BT57" s="260"/>
      <c r="BU57" s="260"/>
      <c r="BV57" s="260"/>
      <c r="BW57" s="260"/>
      <c r="BX57" s="260"/>
    </row>
    <row r="58" spans="1:103" ht="12" customHeight="1">
      <c r="A58" s="260"/>
      <c r="B58" s="1349"/>
      <c r="C58" s="1349"/>
      <c r="D58" s="1349"/>
      <c r="E58" s="1349"/>
      <c r="F58" s="1349"/>
      <c r="G58" s="1410"/>
      <c r="H58" s="1315"/>
      <c r="I58" s="1288"/>
      <c r="J58" s="1288"/>
      <c r="K58" s="1288"/>
      <c r="L58" s="1288"/>
      <c r="M58" s="1354"/>
      <c r="N58" s="1355"/>
      <c r="O58" s="1355"/>
      <c r="P58" s="1355"/>
      <c r="Q58" s="1356"/>
      <c r="R58" s="1346"/>
      <c r="S58" s="1297"/>
      <c r="T58" s="1297"/>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7"/>
      <c r="AZ58" s="1298"/>
      <c r="BA58" s="1289"/>
      <c r="BB58" s="1288"/>
      <c r="BC58" s="1288"/>
      <c r="BD58" s="1318"/>
      <c r="BE58" s="1321"/>
      <c r="BF58" s="1322"/>
      <c r="BG58" s="1322"/>
      <c r="BH58" s="1322"/>
      <c r="BI58" s="1322"/>
      <c r="BJ58" s="1322"/>
      <c r="BK58" s="1322"/>
      <c r="BL58" s="1322"/>
      <c r="BM58" s="1322"/>
      <c r="BN58" s="1322"/>
      <c r="BO58" s="1322"/>
      <c r="BP58" s="1322"/>
      <c r="BQ58" s="1322"/>
      <c r="BR58" s="1322"/>
      <c r="BS58" s="1323"/>
      <c r="BT58" s="260"/>
      <c r="BU58" s="260"/>
      <c r="BV58" s="260"/>
      <c r="BW58" s="260"/>
      <c r="BX58" s="260"/>
    </row>
    <row r="59" spans="1:103" ht="12" customHeight="1">
      <c r="A59" s="260"/>
      <c r="B59" s="1349"/>
      <c r="C59" s="1349"/>
      <c r="D59" s="1349"/>
      <c r="E59" s="1349"/>
      <c r="F59" s="1349"/>
      <c r="G59" s="1410"/>
      <c r="H59" s="1315"/>
      <c r="I59" s="1288"/>
      <c r="J59" s="1288"/>
      <c r="K59" s="1288"/>
      <c r="L59" s="1288"/>
      <c r="M59" s="1354"/>
      <c r="N59" s="1355"/>
      <c r="O59" s="1355"/>
      <c r="P59" s="1355"/>
      <c r="Q59" s="1356"/>
      <c r="R59" s="269" t="s">
        <v>262</v>
      </c>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1"/>
      <c r="BA59" s="1289"/>
      <c r="BB59" s="1288"/>
      <c r="BC59" s="1288"/>
      <c r="BD59" s="1318"/>
      <c r="BE59" s="1321"/>
      <c r="BF59" s="1322"/>
      <c r="BG59" s="1322"/>
      <c r="BH59" s="1322"/>
      <c r="BI59" s="1322"/>
      <c r="BJ59" s="1322"/>
      <c r="BK59" s="1322"/>
      <c r="BL59" s="1322"/>
      <c r="BM59" s="1322"/>
      <c r="BN59" s="1322"/>
      <c r="BO59" s="1322"/>
      <c r="BP59" s="1322"/>
      <c r="BQ59" s="1322"/>
      <c r="BR59" s="1322"/>
      <c r="BS59" s="1323"/>
      <c r="BT59" s="260"/>
      <c r="BU59" s="260"/>
      <c r="BV59" s="260"/>
      <c r="BW59" s="260"/>
      <c r="BX59" s="260"/>
    </row>
    <row r="60" spans="1:103" ht="12" customHeight="1">
      <c r="A60" s="260"/>
      <c r="B60" s="1349"/>
      <c r="C60" s="1349"/>
      <c r="D60" s="1349"/>
      <c r="E60" s="1349"/>
      <c r="F60" s="1349"/>
      <c r="G60" s="1410"/>
      <c r="H60" s="1316"/>
      <c r="I60" s="1317"/>
      <c r="J60" s="1317"/>
      <c r="K60" s="1317"/>
      <c r="L60" s="1317"/>
      <c r="M60" s="1357"/>
      <c r="N60" s="1358"/>
      <c r="O60" s="1358"/>
      <c r="P60" s="1358"/>
      <c r="Q60" s="1359"/>
      <c r="R60" s="1327" t="s">
        <v>263</v>
      </c>
      <c r="S60" s="1328"/>
      <c r="T60" s="1328"/>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9"/>
      <c r="BA60" s="1319"/>
      <c r="BB60" s="1317"/>
      <c r="BC60" s="1317"/>
      <c r="BD60" s="1320"/>
      <c r="BE60" s="1324"/>
      <c r="BF60" s="1325"/>
      <c r="BG60" s="1325"/>
      <c r="BH60" s="1325"/>
      <c r="BI60" s="1325"/>
      <c r="BJ60" s="1325"/>
      <c r="BK60" s="1325"/>
      <c r="BL60" s="1325"/>
      <c r="BM60" s="1325"/>
      <c r="BN60" s="1325"/>
      <c r="BO60" s="1325"/>
      <c r="BP60" s="1325"/>
      <c r="BQ60" s="1325"/>
      <c r="BR60" s="1325"/>
      <c r="BS60" s="1326"/>
      <c r="BT60" s="260"/>
      <c r="BU60" s="260"/>
      <c r="BV60" s="260"/>
      <c r="BW60" s="260"/>
      <c r="BX60" s="260"/>
    </row>
    <row r="61" spans="1:103" ht="12" customHeight="1">
      <c r="A61" s="260"/>
      <c r="B61" s="1349"/>
      <c r="C61" s="1349"/>
      <c r="D61" s="1349"/>
      <c r="E61" s="1349"/>
      <c r="F61" s="1349"/>
      <c r="G61" s="1410"/>
      <c r="H61" s="452"/>
      <c r="I61" s="262"/>
      <c r="J61" s="262"/>
      <c r="K61" s="262"/>
      <c r="L61" s="262"/>
      <c r="M61" s="1170" t="s">
        <v>264</v>
      </c>
      <c r="N61" s="1171"/>
      <c r="O61" s="1171"/>
      <c r="P61" s="1171"/>
      <c r="Q61" s="1172"/>
      <c r="R61" s="1362" t="s">
        <v>357</v>
      </c>
      <c r="S61" s="1362"/>
      <c r="T61" s="1362"/>
      <c r="U61" s="1363"/>
      <c r="V61" s="1292"/>
      <c r="W61" s="1290"/>
      <c r="X61" s="1290" t="s">
        <v>240</v>
      </c>
      <c r="Y61" s="1291"/>
      <c r="Z61" s="1292"/>
      <c r="AA61" s="1290"/>
      <c r="AB61" s="1290" t="s">
        <v>241</v>
      </c>
      <c r="AC61" s="1291"/>
      <c r="AD61" s="1292"/>
      <c r="AE61" s="1290"/>
      <c r="AF61" s="1290" t="s">
        <v>242</v>
      </c>
      <c r="AG61" s="1291"/>
      <c r="AH61" s="1170" t="s">
        <v>265</v>
      </c>
      <c r="AI61" s="1171"/>
      <c r="AJ61" s="1171"/>
      <c r="AK61" s="1171"/>
      <c r="AL61" s="1293" t="s">
        <v>356</v>
      </c>
      <c r="AM61" s="1294"/>
      <c r="AN61" s="1294"/>
      <c r="AO61" s="1294"/>
      <c r="AP61" s="1294"/>
      <c r="AQ61" s="1294"/>
      <c r="AR61" s="1294"/>
      <c r="AS61" s="1294"/>
      <c r="AT61" s="1294"/>
      <c r="AU61" s="1294"/>
      <c r="AV61" s="1294"/>
      <c r="AW61" s="1294"/>
      <c r="AX61" s="1294"/>
      <c r="AY61" s="1294"/>
      <c r="AZ61" s="1294"/>
      <c r="BA61" s="1294"/>
      <c r="BB61" s="1294"/>
      <c r="BC61" s="1294"/>
      <c r="BD61" s="1295"/>
      <c r="BE61" s="1299" t="s">
        <v>266</v>
      </c>
      <c r="BF61" s="1300"/>
      <c r="BG61" s="1300"/>
      <c r="BH61" s="1301"/>
      <c r="BI61" s="1276"/>
      <c r="BJ61" s="1277"/>
      <c r="BK61" s="1277"/>
      <c r="BL61" s="1277"/>
      <c r="BM61" s="1277"/>
      <c r="BN61" s="1277"/>
      <c r="BO61" s="1277"/>
      <c r="BP61" s="1277"/>
      <c r="BQ61" s="1277"/>
      <c r="BR61" s="1277"/>
      <c r="BS61" s="1278"/>
      <c r="BT61" s="260"/>
      <c r="BU61" s="260"/>
      <c r="BV61" s="260"/>
      <c r="BW61" s="260"/>
      <c r="BX61" s="260"/>
      <c r="CX61" s="332" t="b">
        <v>1</v>
      </c>
    </row>
    <row r="62" spans="1:103" ht="12" customHeight="1">
      <c r="A62" s="260"/>
      <c r="B62" s="1349"/>
      <c r="C62" s="1349"/>
      <c r="D62" s="1349"/>
      <c r="E62" s="1349"/>
      <c r="F62" s="1349"/>
      <c r="G62" s="1410"/>
      <c r="H62" s="452"/>
      <c r="I62" s="262"/>
      <c r="J62" s="262"/>
      <c r="K62" s="262"/>
      <c r="L62" s="262"/>
      <c r="M62" s="1366" t="s">
        <v>267</v>
      </c>
      <c r="N62" s="1367"/>
      <c r="O62" s="1367"/>
      <c r="P62" s="1367"/>
      <c r="Q62" s="1368"/>
      <c r="R62" s="1364"/>
      <c r="S62" s="1364"/>
      <c r="T62" s="1364"/>
      <c r="U62" s="1365"/>
      <c r="V62" s="1285" t="str">
        <f>IF(BY44="","",IF(MID(CX63,2,1)="","0",MID(CX63,1,1)))</f>
        <v/>
      </c>
      <c r="W62" s="1189"/>
      <c r="X62" s="1189" t="str">
        <f>IF(BY44="","",RIGHT(CX63,1))</f>
        <v/>
      </c>
      <c r="Y62" s="1286"/>
      <c r="Z62" s="1285" t="str">
        <f>IF(BY44="","",IF(MID(CX64,2,1)="","0",MID(CX64,1,1)))</f>
        <v/>
      </c>
      <c r="AA62" s="1189"/>
      <c r="AB62" s="1189" t="str">
        <f>IF(BY44="","",RIGHT(CX64,1))</f>
        <v/>
      </c>
      <c r="AC62" s="1286"/>
      <c r="AD62" s="1285" t="str">
        <f>IF(BY44="","",IF(MID(CX65,2,1)="","0",MID(CX65,1,1)))</f>
        <v/>
      </c>
      <c r="AE62" s="1189"/>
      <c r="AF62" s="1189" t="str">
        <f>IF(BY44="","",RIGHT(CX65,1))</f>
        <v/>
      </c>
      <c r="AG62" s="1286"/>
      <c r="AH62" s="1287" t="s">
        <v>268</v>
      </c>
      <c r="AI62" s="1288"/>
      <c r="AJ62" s="1288"/>
      <c r="AK62" s="1288"/>
      <c r="AL62" s="1296"/>
      <c r="AM62" s="1297"/>
      <c r="AN62" s="1297"/>
      <c r="AO62" s="1297"/>
      <c r="AP62" s="1297"/>
      <c r="AQ62" s="1297"/>
      <c r="AR62" s="1297"/>
      <c r="AS62" s="1297"/>
      <c r="AT62" s="1297"/>
      <c r="AU62" s="1297"/>
      <c r="AV62" s="1297"/>
      <c r="AW62" s="1297"/>
      <c r="AX62" s="1297"/>
      <c r="AY62" s="1297"/>
      <c r="AZ62" s="1297"/>
      <c r="BA62" s="1297"/>
      <c r="BB62" s="1297"/>
      <c r="BC62" s="1297"/>
      <c r="BD62" s="1298"/>
      <c r="BE62" s="1302"/>
      <c r="BF62" s="1303"/>
      <c r="BG62" s="1303"/>
      <c r="BH62" s="1304"/>
      <c r="BI62" s="1279"/>
      <c r="BJ62" s="1280"/>
      <c r="BK62" s="1280"/>
      <c r="BL62" s="1280"/>
      <c r="BM62" s="1280"/>
      <c r="BN62" s="1280"/>
      <c r="BO62" s="1280"/>
      <c r="BP62" s="1280"/>
      <c r="BQ62" s="1280"/>
      <c r="BR62" s="1280"/>
      <c r="BS62" s="1281"/>
      <c r="BT62" s="260"/>
      <c r="BU62" s="260"/>
      <c r="BV62" s="260"/>
      <c r="BW62" s="260"/>
      <c r="BX62" s="260"/>
      <c r="CX62" s="379">
        <f>①共済資格!AQ10</f>
        <v>0</v>
      </c>
    </row>
    <row r="63" spans="1:103" ht="12" customHeight="1">
      <c r="A63" s="260"/>
      <c r="B63" s="1349"/>
      <c r="C63" s="1349"/>
      <c r="D63" s="1349"/>
      <c r="E63" s="1349"/>
      <c r="F63" s="1349"/>
      <c r="G63" s="1410"/>
      <c r="H63" s="452"/>
      <c r="I63" s="262"/>
      <c r="J63" s="262"/>
      <c r="K63" s="262"/>
      <c r="L63" s="262"/>
      <c r="M63" s="1369"/>
      <c r="N63" s="1367"/>
      <c r="O63" s="1367"/>
      <c r="P63" s="1367"/>
      <c r="Q63" s="1368"/>
      <c r="R63" s="1364"/>
      <c r="S63" s="1364"/>
      <c r="T63" s="1364"/>
      <c r="U63" s="1365"/>
      <c r="V63" s="1285"/>
      <c r="W63" s="1189"/>
      <c r="X63" s="1189"/>
      <c r="Y63" s="1286"/>
      <c r="Z63" s="1285"/>
      <c r="AA63" s="1189"/>
      <c r="AB63" s="1189"/>
      <c r="AC63" s="1286"/>
      <c r="AD63" s="1285"/>
      <c r="AE63" s="1189"/>
      <c r="AF63" s="1189"/>
      <c r="AG63" s="1286"/>
      <c r="AH63" s="1289"/>
      <c r="AI63" s="1288"/>
      <c r="AJ63" s="1288"/>
      <c r="AK63" s="1288"/>
      <c r="AL63" s="1296"/>
      <c r="AM63" s="1297"/>
      <c r="AN63" s="1297"/>
      <c r="AO63" s="1297"/>
      <c r="AP63" s="1297"/>
      <c r="AQ63" s="1297"/>
      <c r="AR63" s="1297"/>
      <c r="AS63" s="1297"/>
      <c r="AT63" s="1297"/>
      <c r="AU63" s="1297"/>
      <c r="AV63" s="1297"/>
      <c r="AW63" s="1297"/>
      <c r="AX63" s="1297"/>
      <c r="AY63" s="1297"/>
      <c r="AZ63" s="1297"/>
      <c r="BA63" s="1297"/>
      <c r="BB63" s="1297"/>
      <c r="BC63" s="1297"/>
      <c r="BD63" s="1298"/>
      <c r="BE63" s="1302"/>
      <c r="BF63" s="1303"/>
      <c r="BG63" s="1303"/>
      <c r="BH63" s="1304"/>
      <c r="BI63" s="1279"/>
      <c r="BJ63" s="1280"/>
      <c r="BK63" s="1280"/>
      <c r="BL63" s="1280"/>
      <c r="BM63" s="1280"/>
      <c r="BN63" s="1280"/>
      <c r="BO63" s="1280"/>
      <c r="BP63" s="1280"/>
      <c r="BQ63" s="1280"/>
      <c r="BR63" s="1280"/>
      <c r="BS63" s="1281"/>
      <c r="BT63" s="260"/>
      <c r="BU63" s="260"/>
      <c r="BV63" s="260"/>
      <c r="BW63" s="260"/>
      <c r="BX63" s="260"/>
      <c r="CX63" s="332" t="str">
        <f>TEXT(CX62,"e")</f>
        <v>33</v>
      </c>
    </row>
    <row r="64" spans="1:103" ht="12" customHeight="1">
      <c r="A64" s="260"/>
      <c r="B64" s="1349"/>
      <c r="C64" s="1349"/>
      <c r="D64" s="1349"/>
      <c r="E64" s="1349"/>
      <c r="F64" s="1349"/>
      <c r="G64" s="1410"/>
      <c r="H64" s="1347" t="s">
        <v>389</v>
      </c>
      <c r="I64" s="1348"/>
      <c r="J64" s="262"/>
      <c r="K64" s="262"/>
      <c r="L64" s="262"/>
      <c r="M64" s="1369"/>
      <c r="N64" s="1367"/>
      <c r="O64" s="1367"/>
      <c r="P64" s="1367"/>
      <c r="Q64" s="1368"/>
      <c r="R64" s="1364"/>
      <c r="S64" s="1364"/>
      <c r="T64" s="1364"/>
      <c r="U64" s="1365"/>
      <c r="V64" s="1285"/>
      <c r="W64" s="1189"/>
      <c r="X64" s="1189"/>
      <c r="Y64" s="1286"/>
      <c r="Z64" s="1285"/>
      <c r="AA64" s="1189"/>
      <c r="AB64" s="1189"/>
      <c r="AC64" s="1286"/>
      <c r="AD64" s="1285"/>
      <c r="AE64" s="1189"/>
      <c r="AF64" s="1189"/>
      <c r="AG64" s="1286"/>
      <c r="AH64" s="1289"/>
      <c r="AI64" s="1288"/>
      <c r="AJ64" s="1288"/>
      <c r="AK64" s="1288"/>
      <c r="AL64" s="1296"/>
      <c r="AM64" s="1297"/>
      <c r="AN64" s="1297"/>
      <c r="AO64" s="1297"/>
      <c r="AP64" s="1297"/>
      <c r="AQ64" s="1297"/>
      <c r="AR64" s="1297"/>
      <c r="AS64" s="1297"/>
      <c r="AT64" s="1297"/>
      <c r="AU64" s="1297"/>
      <c r="AV64" s="1297"/>
      <c r="AW64" s="1297"/>
      <c r="AX64" s="1297"/>
      <c r="AY64" s="1297"/>
      <c r="AZ64" s="1297"/>
      <c r="BA64" s="1297"/>
      <c r="BB64" s="1297"/>
      <c r="BC64" s="1297"/>
      <c r="BD64" s="1298"/>
      <c r="BE64" s="1302"/>
      <c r="BF64" s="1303"/>
      <c r="BG64" s="1303"/>
      <c r="BH64" s="1304"/>
      <c r="BI64" s="1279"/>
      <c r="BJ64" s="1280"/>
      <c r="BK64" s="1280"/>
      <c r="BL64" s="1280"/>
      <c r="BM64" s="1280"/>
      <c r="BN64" s="1280"/>
      <c r="BO64" s="1280"/>
      <c r="BP64" s="1280"/>
      <c r="BQ64" s="1280"/>
      <c r="BR64" s="1280"/>
      <c r="BS64" s="1281"/>
      <c r="BT64" s="260"/>
      <c r="BU64" s="260"/>
      <c r="BV64" s="260"/>
      <c r="BW64" s="260"/>
      <c r="BX64" s="260"/>
      <c r="CX64" s="332">
        <f>MONTH(CX62)</f>
        <v>1</v>
      </c>
    </row>
    <row r="65" spans="1:102" ht="12" customHeight="1">
      <c r="A65" s="260"/>
      <c r="B65" s="1349"/>
      <c r="C65" s="1349"/>
      <c r="D65" s="1349"/>
      <c r="E65" s="1349"/>
      <c r="F65" s="1349"/>
      <c r="G65" s="1410"/>
      <c r="H65" s="1347"/>
      <c r="I65" s="1348"/>
      <c r="J65" s="262"/>
      <c r="K65" s="262"/>
      <c r="L65" s="262"/>
      <c r="M65" s="1170" t="s">
        <v>269</v>
      </c>
      <c r="N65" s="1171"/>
      <c r="O65" s="1171"/>
      <c r="P65" s="1171"/>
      <c r="Q65" s="1172"/>
      <c r="R65" s="1370" t="s">
        <v>355</v>
      </c>
      <c r="S65" s="1370"/>
      <c r="T65" s="1370"/>
      <c r="U65" s="1370"/>
      <c r="V65" s="1370"/>
      <c r="W65" s="1370"/>
      <c r="X65" s="1370"/>
      <c r="Y65" s="1370"/>
      <c r="Z65" s="1370"/>
      <c r="AA65" s="1370"/>
      <c r="AB65" s="1370"/>
      <c r="AC65" s="1370"/>
      <c r="AD65" s="1370"/>
      <c r="AE65" s="1370"/>
      <c r="AF65" s="1370"/>
      <c r="AG65" s="1370"/>
      <c r="AH65" s="1370"/>
      <c r="AI65" s="1370"/>
      <c r="AJ65" s="1370"/>
      <c r="AK65" s="1370"/>
      <c r="AL65" s="1370"/>
      <c r="AM65" s="1370"/>
      <c r="AN65" s="1370"/>
      <c r="AO65" s="1370"/>
      <c r="AP65" s="1370"/>
      <c r="AQ65" s="1370"/>
      <c r="AR65" s="1370"/>
      <c r="AS65" s="1370"/>
      <c r="AT65" s="1370"/>
      <c r="AU65" s="1370"/>
      <c r="AV65" s="1370"/>
      <c r="AW65" s="1370"/>
      <c r="AX65" s="1370"/>
      <c r="AY65" s="1370"/>
      <c r="AZ65" s="1370"/>
      <c r="BA65" s="1370"/>
      <c r="BB65" s="1370"/>
      <c r="BC65" s="1370"/>
      <c r="BD65" s="1371"/>
      <c r="BE65" s="1289" t="s">
        <v>270</v>
      </c>
      <c r="BF65" s="1288"/>
      <c r="BG65" s="1288"/>
      <c r="BH65" s="1318"/>
      <c r="BI65" s="1279"/>
      <c r="BJ65" s="1280"/>
      <c r="BK65" s="1280"/>
      <c r="BL65" s="1280"/>
      <c r="BM65" s="1280"/>
      <c r="BN65" s="1280"/>
      <c r="BO65" s="1280"/>
      <c r="BP65" s="1280"/>
      <c r="BQ65" s="1280"/>
      <c r="BR65" s="1280"/>
      <c r="BS65" s="1281"/>
      <c r="BT65" s="260"/>
      <c r="BU65" s="260"/>
      <c r="BV65" s="260"/>
      <c r="BW65" s="260"/>
      <c r="BX65" s="260"/>
      <c r="CX65" s="332">
        <f>DAY(CX62)</f>
        <v>0</v>
      </c>
    </row>
    <row r="66" spans="1:102" ht="12" customHeight="1">
      <c r="A66" s="260"/>
      <c r="B66" s="1349"/>
      <c r="C66" s="1349"/>
      <c r="D66" s="1349"/>
      <c r="E66" s="1349"/>
      <c r="F66" s="1349"/>
      <c r="G66" s="1410"/>
      <c r="H66" s="452"/>
      <c r="I66" s="262"/>
      <c r="J66" s="262"/>
      <c r="K66" s="262"/>
      <c r="L66" s="262"/>
      <c r="M66" s="1337" t="s">
        <v>271</v>
      </c>
      <c r="N66" s="1338"/>
      <c r="O66" s="1338"/>
      <c r="P66" s="1338"/>
      <c r="Q66" s="1339"/>
      <c r="R66" s="1372"/>
      <c r="S66" s="1372"/>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D66" s="1373"/>
      <c r="BE66" s="1289"/>
      <c r="BF66" s="1288"/>
      <c r="BG66" s="1288"/>
      <c r="BH66" s="1318"/>
      <c r="BI66" s="1279"/>
      <c r="BJ66" s="1280"/>
      <c r="BK66" s="1280"/>
      <c r="BL66" s="1280"/>
      <c r="BM66" s="1280"/>
      <c r="BN66" s="1280"/>
      <c r="BO66" s="1280"/>
      <c r="BP66" s="1280"/>
      <c r="BQ66" s="1280"/>
      <c r="BR66" s="1280"/>
      <c r="BS66" s="1281"/>
      <c r="BT66" s="260"/>
      <c r="BU66" s="260"/>
      <c r="BV66" s="260"/>
      <c r="BW66" s="260"/>
      <c r="BX66" s="260"/>
    </row>
    <row r="67" spans="1:102" ht="12" customHeight="1">
      <c r="A67" s="260"/>
      <c r="B67" s="1349"/>
      <c r="C67" s="1349"/>
      <c r="D67" s="1349"/>
      <c r="E67" s="1349"/>
      <c r="F67" s="1349"/>
      <c r="G67" s="1410"/>
      <c r="H67" s="452"/>
      <c r="I67" s="262"/>
      <c r="J67" s="262"/>
      <c r="K67" s="262"/>
      <c r="L67" s="262"/>
      <c r="M67" s="1340"/>
      <c r="N67" s="1341"/>
      <c r="O67" s="1341"/>
      <c r="P67" s="1341"/>
      <c r="Q67" s="1342"/>
      <c r="R67" s="1374"/>
      <c r="S67" s="1374"/>
      <c r="T67" s="1374"/>
      <c r="U67" s="1374"/>
      <c r="V67" s="1374"/>
      <c r="W67" s="1374"/>
      <c r="X67" s="1374"/>
      <c r="Y67" s="1374"/>
      <c r="Z67" s="1374"/>
      <c r="AA67" s="1374"/>
      <c r="AB67" s="1374"/>
      <c r="AC67" s="1374"/>
      <c r="AD67" s="1374"/>
      <c r="AE67" s="1374"/>
      <c r="AF67" s="1374"/>
      <c r="AG67" s="1374"/>
      <c r="AH67" s="1374"/>
      <c r="AI67" s="1374"/>
      <c r="AJ67" s="1374"/>
      <c r="AK67" s="1374"/>
      <c r="AL67" s="1374"/>
      <c r="AM67" s="1374"/>
      <c r="AN67" s="1374"/>
      <c r="AO67" s="1374"/>
      <c r="AP67" s="1374"/>
      <c r="AQ67" s="1374"/>
      <c r="AR67" s="1374"/>
      <c r="AS67" s="1374"/>
      <c r="AT67" s="1374"/>
      <c r="AU67" s="1374"/>
      <c r="AV67" s="1374"/>
      <c r="AW67" s="1374"/>
      <c r="AX67" s="1374"/>
      <c r="AY67" s="1374"/>
      <c r="AZ67" s="1374"/>
      <c r="BA67" s="1374"/>
      <c r="BB67" s="1374"/>
      <c r="BC67" s="1374"/>
      <c r="BD67" s="1375"/>
      <c r="BE67" s="1289"/>
      <c r="BF67" s="1288"/>
      <c r="BG67" s="1288"/>
      <c r="BH67" s="1318"/>
      <c r="BI67" s="1279"/>
      <c r="BJ67" s="1280"/>
      <c r="BK67" s="1280"/>
      <c r="BL67" s="1280"/>
      <c r="BM67" s="1280"/>
      <c r="BN67" s="1280"/>
      <c r="BO67" s="1280"/>
      <c r="BP67" s="1280"/>
      <c r="BQ67" s="1280"/>
      <c r="BR67" s="1280"/>
      <c r="BS67" s="1281"/>
      <c r="BT67" s="260"/>
      <c r="BU67" s="260"/>
      <c r="BV67" s="260"/>
      <c r="BW67" s="260"/>
      <c r="BX67" s="260"/>
    </row>
    <row r="68" spans="1:102" ht="12" customHeight="1">
      <c r="A68" s="260"/>
      <c r="B68" s="1349"/>
      <c r="C68" s="1349"/>
      <c r="D68" s="1349"/>
      <c r="E68" s="1349"/>
      <c r="F68" s="1349"/>
      <c r="G68" s="1410"/>
      <c r="H68" s="453"/>
      <c r="I68" s="454"/>
      <c r="J68" s="454"/>
      <c r="K68" s="454"/>
      <c r="L68" s="455"/>
      <c r="M68" s="1330" t="s">
        <v>272</v>
      </c>
      <c r="N68" s="1331"/>
      <c r="O68" s="1331"/>
      <c r="P68" s="1331"/>
      <c r="Q68" s="1332"/>
      <c r="R68" s="1333"/>
      <c r="S68" s="1333"/>
      <c r="T68" s="1333"/>
      <c r="U68" s="1334"/>
      <c r="V68" s="1292"/>
      <c r="W68" s="1290"/>
      <c r="X68" s="1290" t="s">
        <v>240</v>
      </c>
      <c r="Y68" s="1291"/>
      <c r="Z68" s="1292"/>
      <c r="AA68" s="1290"/>
      <c r="AB68" s="1290" t="s">
        <v>241</v>
      </c>
      <c r="AC68" s="1291"/>
      <c r="AD68" s="1292"/>
      <c r="AE68" s="1290"/>
      <c r="AF68" s="1290" t="s">
        <v>242</v>
      </c>
      <c r="AG68" s="1291"/>
      <c r="AH68" s="1170" t="s">
        <v>273</v>
      </c>
      <c r="AI68" s="1171"/>
      <c r="AJ68" s="1171"/>
      <c r="AK68" s="1171"/>
      <c r="AL68" s="1293"/>
      <c r="AM68" s="1294"/>
      <c r="AN68" s="1294"/>
      <c r="AO68" s="1294"/>
      <c r="AP68" s="1294"/>
      <c r="AQ68" s="1294"/>
      <c r="AR68" s="1294"/>
      <c r="AS68" s="1294"/>
      <c r="AT68" s="1294"/>
      <c r="AU68" s="1294"/>
      <c r="AV68" s="1294"/>
      <c r="AW68" s="1294"/>
      <c r="AX68" s="1294"/>
      <c r="AY68" s="1294"/>
      <c r="AZ68" s="1294"/>
      <c r="BA68" s="1294"/>
      <c r="BB68" s="1294"/>
      <c r="BC68" s="1294"/>
      <c r="BD68" s="1295"/>
      <c r="BE68" s="272"/>
      <c r="BF68" s="273"/>
      <c r="BG68" s="273"/>
      <c r="BH68" s="274"/>
      <c r="BI68" s="1279"/>
      <c r="BJ68" s="1280"/>
      <c r="BK68" s="1280"/>
      <c r="BL68" s="1280"/>
      <c r="BM68" s="1280"/>
      <c r="BN68" s="1280"/>
      <c r="BO68" s="1280"/>
      <c r="BP68" s="1280"/>
      <c r="BQ68" s="1280"/>
      <c r="BR68" s="1280"/>
      <c r="BS68" s="1281"/>
      <c r="BT68" s="260"/>
      <c r="BU68" s="260"/>
      <c r="BV68" s="260"/>
      <c r="BW68" s="260"/>
      <c r="BX68" s="260"/>
      <c r="CX68" s="332" t="b">
        <v>0</v>
      </c>
    </row>
    <row r="69" spans="1:102" ht="12" customHeight="1">
      <c r="A69" s="260"/>
      <c r="B69" s="1349"/>
      <c r="C69" s="1349"/>
      <c r="D69" s="1349"/>
      <c r="E69" s="1349"/>
      <c r="F69" s="1349"/>
      <c r="G69" s="1410"/>
      <c r="H69" s="1347"/>
      <c r="I69" s="1348"/>
      <c r="J69" s="319"/>
      <c r="K69" s="319"/>
      <c r="L69" s="457"/>
      <c r="M69" s="1366" t="s">
        <v>274</v>
      </c>
      <c r="N69" s="1367"/>
      <c r="O69" s="1367"/>
      <c r="P69" s="1367"/>
      <c r="Q69" s="1368"/>
      <c r="R69" s="1335"/>
      <c r="S69" s="1335"/>
      <c r="T69" s="1335"/>
      <c r="U69" s="1336"/>
      <c r="V69" s="1285"/>
      <c r="W69" s="1189"/>
      <c r="X69" s="1189"/>
      <c r="Y69" s="1286"/>
      <c r="Z69" s="1285"/>
      <c r="AA69" s="1189"/>
      <c r="AB69" s="1189"/>
      <c r="AC69" s="1286"/>
      <c r="AD69" s="1285"/>
      <c r="AE69" s="1189"/>
      <c r="AF69" s="1189"/>
      <c r="AG69" s="1286"/>
      <c r="AH69" s="1287" t="s">
        <v>268</v>
      </c>
      <c r="AI69" s="1288"/>
      <c r="AJ69" s="1288"/>
      <c r="AK69" s="1288"/>
      <c r="AL69" s="1296"/>
      <c r="AM69" s="1297"/>
      <c r="AN69" s="1297"/>
      <c r="AO69" s="1297"/>
      <c r="AP69" s="1297"/>
      <c r="AQ69" s="1297"/>
      <c r="AR69" s="1297"/>
      <c r="AS69" s="1297"/>
      <c r="AT69" s="1297"/>
      <c r="AU69" s="1297"/>
      <c r="AV69" s="1297"/>
      <c r="AW69" s="1297"/>
      <c r="AX69" s="1297"/>
      <c r="AY69" s="1297"/>
      <c r="AZ69" s="1297"/>
      <c r="BA69" s="1297"/>
      <c r="BB69" s="1297"/>
      <c r="BC69" s="1297"/>
      <c r="BD69" s="1298"/>
      <c r="BE69" s="272"/>
      <c r="BF69" s="273"/>
      <c r="BG69" s="273"/>
      <c r="BH69" s="274"/>
      <c r="BI69" s="1279"/>
      <c r="BJ69" s="1280"/>
      <c r="BK69" s="1280"/>
      <c r="BL69" s="1280"/>
      <c r="BM69" s="1280"/>
      <c r="BN69" s="1280"/>
      <c r="BO69" s="1280"/>
      <c r="BP69" s="1280"/>
      <c r="BQ69" s="1280"/>
      <c r="BR69" s="1280"/>
      <c r="BS69" s="1281"/>
      <c r="BT69" s="260"/>
      <c r="BU69" s="260"/>
      <c r="BV69" s="260"/>
      <c r="BW69" s="260"/>
      <c r="BX69" s="260"/>
    </row>
    <row r="70" spans="1:102" ht="12" customHeight="1">
      <c r="A70" s="260"/>
      <c r="B70" s="1349"/>
      <c r="C70" s="1349"/>
      <c r="D70" s="1349"/>
      <c r="E70" s="1349"/>
      <c r="F70" s="1349"/>
      <c r="G70" s="1410"/>
      <c r="H70" s="1347"/>
      <c r="I70" s="1348"/>
      <c r="J70" s="319"/>
      <c r="K70" s="319"/>
      <c r="L70" s="457"/>
      <c r="M70" s="1369"/>
      <c r="N70" s="1367"/>
      <c r="O70" s="1367"/>
      <c r="P70" s="1367"/>
      <c r="Q70" s="1368"/>
      <c r="R70" s="1335"/>
      <c r="S70" s="1335"/>
      <c r="T70" s="1335"/>
      <c r="U70" s="1336"/>
      <c r="V70" s="1285"/>
      <c r="W70" s="1189"/>
      <c r="X70" s="1189"/>
      <c r="Y70" s="1286"/>
      <c r="Z70" s="1285"/>
      <c r="AA70" s="1189"/>
      <c r="AB70" s="1189"/>
      <c r="AC70" s="1286"/>
      <c r="AD70" s="1285"/>
      <c r="AE70" s="1189"/>
      <c r="AF70" s="1189"/>
      <c r="AG70" s="1286"/>
      <c r="AH70" s="1289"/>
      <c r="AI70" s="1288"/>
      <c r="AJ70" s="1288"/>
      <c r="AK70" s="1288"/>
      <c r="AL70" s="1296"/>
      <c r="AM70" s="1297"/>
      <c r="AN70" s="1297"/>
      <c r="AO70" s="1297"/>
      <c r="AP70" s="1297"/>
      <c r="AQ70" s="1297"/>
      <c r="AR70" s="1297"/>
      <c r="AS70" s="1297"/>
      <c r="AT70" s="1297"/>
      <c r="AU70" s="1297"/>
      <c r="AV70" s="1297"/>
      <c r="AW70" s="1297"/>
      <c r="AX70" s="1297"/>
      <c r="AY70" s="1297"/>
      <c r="AZ70" s="1297"/>
      <c r="BA70" s="1297"/>
      <c r="BB70" s="1297"/>
      <c r="BC70" s="1297"/>
      <c r="BD70" s="1298"/>
      <c r="BE70" s="272"/>
      <c r="BF70" s="273"/>
      <c r="BG70" s="273"/>
      <c r="BH70" s="274"/>
      <c r="BI70" s="1279"/>
      <c r="BJ70" s="1280"/>
      <c r="BK70" s="1280"/>
      <c r="BL70" s="1280"/>
      <c r="BM70" s="1280"/>
      <c r="BN70" s="1280"/>
      <c r="BO70" s="1280"/>
      <c r="BP70" s="1280"/>
      <c r="BQ70" s="1280"/>
      <c r="BR70" s="1280"/>
      <c r="BS70" s="1281"/>
      <c r="BT70" s="260"/>
      <c r="BU70" s="260"/>
      <c r="BV70" s="260"/>
      <c r="BW70" s="260"/>
      <c r="BX70" s="260"/>
    </row>
    <row r="71" spans="1:102" ht="12" customHeight="1" thickBot="1">
      <c r="A71" s="260"/>
      <c r="B71" s="1349"/>
      <c r="C71" s="1349"/>
      <c r="D71" s="1349"/>
      <c r="E71" s="1349"/>
      <c r="F71" s="1349"/>
      <c r="G71" s="1410"/>
      <c r="H71" s="456"/>
      <c r="I71" s="319"/>
      <c r="J71" s="319"/>
      <c r="K71" s="319"/>
      <c r="L71" s="457"/>
      <c r="M71" s="1369"/>
      <c r="N71" s="1367"/>
      <c r="O71" s="1367"/>
      <c r="P71" s="1367"/>
      <c r="Q71" s="1368"/>
      <c r="R71" s="1335"/>
      <c r="S71" s="1335"/>
      <c r="T71" s="1335"/>
      <c r="U71" s="1336"/>
      <c r="V71" s="1285"/>
      <c r="W71" s="1189"/>
      <c r="X71" s="1189"/>
      <c r="Y71" s="1286"/>
      <c r="Z71" s="1285"/>
      <c r="AA71" s="1189"/>
      <c r="AB71" s="1189"/>
      <c r="AC71" s="1286"/>
      <c r="AD71" s="1285"/>
      <c r="AE71" s="1189"/>
      <c r="AF71" s="1189"/>
      <c r="AG71" s="1286"/>
      <c r="AH71" s="1289"/>
      <c r="AI71" s="1288"/>
      <c r="AJ71" s="1288"/>
      <c r="AK71" s="1288"/>
      <c r="AL71" s="1296"/>
      <c r="AM71" s="1297"/>
      <c r="AN71" s="1297"/>
      <c r="AO71" s="1297"/>
      <c r="AP71" s="1297"/>
      <c r="AQ71" s="1297"/>
      <c r="AR71" s="1297"/>
      <c r="AS71" s="1297"/>
      <c r="AT71" s="1297"/>
      <c r="AU71" s="1297"/>
      <c r="AV71" s="1297"/>
      <c r="AW71" s="1297"/>
      <c r="AX71" s="1297"/>
      <c r="AY71" s="1297"/>
      <c r="AZ71" s="1297"/>
      <c r="BA71" s="1297"/>
      <c r="BB71" s="1297"/>
      <c r="BC71" s="1297"/>
      <c r="BD71" s="1298"/>
      <c r="BE71" s="272"/>
      <c r="BF71" s="273"/>
      <c r="BG71" s="273"/>
      <c r="BH71" s="274"/>
      <c r="BI71" s="1282"/>
      <c r="BJ71" s="1283"/>
      <c r="BK71" s="1283"/>
      <c r="BL71" s="1283"/>
      <c r="BM71" s="1283"/>
      <c r="BN71" s="1283"/>
      <c r="BO71" s="1283"/>
      <c r="BP71" s="1283"/>
      <c r="BQ71" s="1283"/>
      <c r="BR71" s="1283"/>
      <c r="BS71" s="1284"/>
      <c r="BT71" s="260"/>
      <c r="BU71" s="260"/>
      <c r="BV71" s="260"/>
      <c r="BW71" s="260"/>
      <c r="BX71" s="260"/>
    </row>
    <row r="72" spans="1:102" ht="12" customHeight="1">
      <c r="A72" s="260"/>
      <c r="B72" s="275"/>
      <c r="C72" s="275"/>
      <c r="D72" s="275"/>
      <c r="E72" s="275"/>
      <c r="F72" s="275"/>
      <c r="G72" s="276"/>
      <c r="H72" s="277"/>
      <c r="I72" s="278"/>
      <c r="J72" s="278"/>
      <c r="K72" s="278"/>
      <c r="L72" s="278"/>
      <c r="M72" s="278"/>
      <c r="N72" s="278"/>
      <c r="O72" s="278"/>
      <c r="P72" s="278"/>
      <c r="Q72" s="279"/>
      <c r="R72" s="280"/>
      <c r="S72" s="281"/>
      <c r="T72" s="281"/>
      <c r="U72" s="281"/>
      <c r="V72" s="281"/>
      <c r="W72" s="282"/>
      <c r="X72" s="283" t="s">
        <v>275</v>
      </c>
      <c r="Y72" s="284"/>
      <c r="Z72" s="284"/>
      <c r="AA72" s="284"/>
      <c r="AB72" s="284"/>
      <c r="AC72" s="285"/>
      <c r="AD72" s="1259" t="s">
        <v>276</v>
      </c>
      <c r="AE72" s="1260"/>
      <c r="AF72" s="1260"/>
      <c r="AG72" s="1261"/>
      <c r="AH72" s="1265"/>
      <c r="AI72" s="1266"/>
      <c r="AJ72" s="1267" t="s">
        <v>240</v>
      </c>
      <c r="AK72" s="1268"/>
      <c r="AL72" s="1265"/>
      <c r="AM72" s="1266"/>
      <c r="AN72" s="1267" t="s">
        <v>241</v>
      </c>
      <c r="AO72" s="1268"/>
      <c r="AP72" s="1265"/>
      <c r="AQ72" s="1266"/>
      <c r="AR72" s="1267" t="s">
        <v>242</v>
      </c>
      <c r="AS72" s="1268"/>
      <c r="AT72" s="1269" t="s">
        <v>277</v>
      </c>
      <c r="AU72" s="1270"/>
      <c r="AV72" s="1270"/>
      <c r="AW72" s="1271"/>
      <c r="AX72" s="1272" t="s">
        <v>278</v>
      </c>
      <c r="AY72" s="1273"/>
      <c r="AZ72" s="1273"/>
      <c r="BA72" s="1273"/>
      <c r="BB72" s="1273"/>
      <c r="BC72" s="1273"/>
      <c r="BD72" s="1273"/>
      <c r="BE72" s="1273"/>
      <c r="BF72" s="1273"/>
      <c r="BG72" s="1273"/>
      <c r="BH72" s="1273"/>
      <c r="BI72" s="1273"/>
      <c r="BJ72" s="1273"/>
      <c r="BK72" s="1273"/>
      <c r="BL72" s="1273"/>
      <c r="BM72" s="1273"/>
      <c r="BN72" s="1273"/>
      <c r="BO72" s="1273"/>
      <c r="BP72" s="1273"/>
      <c r="BQ72" s="286"/>
      <c r="BR72" s="286"/>
      <c r="BS72" s="287"/>
      <c r="BT72" s="260"/>
      <c r="BU72" s="260"/>
      <c r="BV72" s="260"/>
      <c r="BW72" s="260"/>
      <c r="BX72" s="260"/>
    </row>
    <row r="73" spans="1:102" ht="12" customHeight="1">
      <c r="A73" s="260"/>
      <c r="B73" s="275"/>
      <c r="C73" s="275"/>
      <c r="D73" s="275"/>
      <c r="E73" s="275"/>
      <c r="F73" s="275"/>
      <c r="G73" s="288"/>
      <c r="H73" s="289"/>
      <c r="I73" s="290"/>
      <c r="J73" s="290"/>
      <c r="K73" s="290"/>
      <c r="L73" s="290"/>
      <c r="M73" s="290"/>
      <c r="N73" s="290"/>
      <c r="O73" s="290"/>
      <c r="P73" s="290"/>
      <c r="Q73" s="291"/>
      <c r="R73" s="292"/>
      <c r="S73" s="293"/>
      <c r="T73" s="293"/>
      <c r="U73" s="293"/>
      <c r="V73" s="293"/>
      <c r="W73" s="294"/>
      <c r="X73" s="1203" t="s">
        <v>279</v>
      </c>
      <c r="Y73" s="1204"/>
      <c r="Z73" s="1204"/>
      <c r="AA73" s="1204"/>
      <c r="AB73" s="1204"/>
      <c r="AC73" s="1205"/>
      <c r="AD73" s="1246"/>
      <c r="AE73" s="1247"/>
      <c r="AF73" s="1247"/>
      <c r="AG73" s="1248"/>
      <c r="AH73" s="1209"/>
      <c r="AI73" s="1210"/>
      <c r="AJ73" s="1213"/>
      <c r="AK73" s="1214"/>
      <c r="AL73" s="1209"/>
      <c r="AM73" s="1210"/>
      <c r="AN73" s="1213"/>
      <c r="AO73" s="1214"/>
      <c r="AP73" s="1209"/>
      <c r="AQ73" s="1210"/>
      <c r="AR73" s="1213"/>
      <c r="AS73" s="1214"/>
      <c r="AT73" s="1217" t="s">
        <v>268</v>
      </c>
      <c r="AU73" s="1218"/>
      <c r="AV73" s="1218"/>
      <c r="AW73" s="1219"/>
      <c r="AX73" s="1199"/>
      <c r="AY73" s="1200"/>
      <c r="AZ73" s="1200"/>
      <c r="BA73" s="1200"/>
      <c r="BB73" s="1200"/>
      <c r="BC73" s="1200"/>
      <c r="BD73" s="1200"/>
      <c r="BE73" s="1200"/>
      <c r="BF73" s="1200"/>
      <c r="BG73" s="1200"/>
      <c r="BH73" s="1200"/>
      <c r="BI73" s="1200"/>
      <c r="BJ73" s="1200"/>
      <c r="BK73" s="1200"/>
      <c r="BL73" s="1200"/>
      <c r="BM73" s="1200"/>
      <c r="BN73" s="1200"/>
      <c r="BO73" s="1200"/>
      <c r="BP73" s="1200"/>
      <c r="BQ73" s="295"/>
      <c r="BR73" s="295"/>
      <c r="BS73" s="296"/>
      <c r="BT73" s="260"/>
      <c r="BU73" s="260"/>
      <c r="BV73" s="260"/>
      <c r="BW73" s="260"/>
      <c r="BX73" s="260"/>
    </row>
    <row r="74" spans="1:102" ht="12" customHeight="1">
      <c r="A74" s="260"/>
      <c r="B74" s="275"/>
      <c r="C74" s="275"/>
      <c r="D74" s="275"/>
      <c r="E74" s="275"/>
      <c r="F74" s="275"/>
      <c r="G74" s="288"/>
      <c r="H74" s="289"/>
      <c r="I74" s="290"/>
      <c r="J74" s="290"/>
      <c r="K74" s="290"/>
      <c r="L74" s="290"/>
      <c r="M74" s="290"/>
      <c r="N74" s="290"/>
      <c r="O74" s="290"/>
      <c r="P74" s="290"/>
      <c r="Q74" s="291"/>
      <c r="R74" s="292"/>
      <c r="S74" s="293"/>
      <c r="T74" s="293"/>
      <c r="U74" s="293"/>
      <c r="V74" s="293"/>
      <c r="W74" s="294"/>
      <c r="X74" s="1203"/>
      <c r="Y74" s="1204"/>
      <c r="Z74" s="1204"/>
      <c r="AA74" s="1204"/>
      <c r="AB74" s="1204"/>
      <c r="AC74" s="1205"/>
      <c r="AD74" s="1246"/>
      <c r="AE74" s="1247"/>
      <c r="AF74" s="1247"/>
      <c r="AG74" s="1248"/>
      <c r="AH74" s="1209"/>
      <c r="AI74" s="1210"/>
      <c r="AJ74" s="1213"/>
      <c r="AK74" s="1214"/>
      <c r="AL74" s="1209"/>
      <c r="AM74" s="1210"/>
      <c r="AN74" s="1213"/>
      <c r="AO74" s="1214"/>
      <c r="AP74" s="1209"/>
      <c r="AQ74" s="1210"/>
      <c r="AR74" s="1213"/>
      <c r="AS74" s="1214"/>
      <c r="AT74" s="1217"/>
      <c r="AU74" s="1218"/>
      <c r="AV74" s="1218"/>
      <c r="AW74" s="1219"/>
      <c r="AX74" s="1199"/>
      <c r="AY74" s="1200"/>
      <c r="AZ74" s="1200"/>
      <c r="BA74" s="1200"/>
      <c r="BB74" s="1200"/>
      <c r="BC74" s="1200"/>
      <c r="BD74" s="1200"/>
      <c r="BE74" s="1200"/>
      <c r="BF74" s="1200"/>
      <c r="BG74" s="1200"/>
      <c r="BH74" s="1200"/>
      <c r="BI74" s="1200"/>
      <c r="BJ74" s="1200"/>
      <c r="BK74" s="1200"/>
      <c r="BL74" s="1200"/>
      <c r="BM74" s="1200"/>
      <c r="BN74" s="1200"/>
      <c r="BO74" s="1200"/>
      <c r="BP74" s="1200"/>
      <c r="BQ74" s="295"/>
      <c r="BR74" s="295"/>
      <c r="BS74" s="296"/>
      <c r="BT74" s="260"/>
      <c r="BU74" s="260"/>
      <c r="BV74" s="260"/>
      <c r="BW74" s="260"/>
      <c r="BX74" s="260"/>
    </row>
    <row r="75" spans="1:102" ht="12" customHeight="1">
      <c r="A75" s="260"/>
      <c r="B75" s="275"/>
      <c r="C75" s="275"/>
      <c r="D75" s="275"/>
      <c r="E75" s="275"/>
      <c r="F75" s="275"/>
      <c r="G75" s="288"/>
      <c r="H75" s="289"/>
      <c r="I75" s="290"/>
      <c r="J75" s="290"/>
      <c r="K75" s="290"/>
      <c r="L75" s="290"/>
      <c r="M75" s="290"/>
      <c r="N75" s="290"/>
      <c r="O75" s="290"/>
      <c r="P75" s="290"/>
      <c r="Q75" s="291"/>
      <c r="R75" s="297"/>
      <c r="S75" s="298"/>
      <c r="T75" s="298"/>
      <c r="U75" s="298"/>
      <c r="V75" s="298"/>
      <c r="W75" s="299"/>
      <c r="X75" s="1305"/>
      <c r="Y75" s="1306"/>
      <c r="Z75" s="1306"/>
      <c r="AA75" s="1306"/>
      <c r="AB75" s="1306"/>
      <c r="AC75" s="1307"/>
      <c r="AD75" s="1262"/>
      <c r="AE75" s="1263"/>
      <c r="AF75" s="1263"/>
      <c r="AG75" s="1264"/>
      <c r="AH75" s="1236"/>
      <c r="AI75" s="1237"/>
      <c r="AJ75" s="1238"/>
      <c r="AK75" s="1239"/>
      <c r="AL75" s="1236"/>
      <c r="AM75" s="1237"/>
      <c r="AN75" s="1238"/>
      <c r="AO75" s="1239"/>
      <c r="AP75" s="1236"/>
      <c r="AQ75" s="1237"/>
      <c r="AR75" s="1238"/>
      <c r="AS75" s="1239"/>
      <c r="AT75" s="1240"/>
      <c r="AU75" s="1241"/>
      <c r="AV75" s="1241"/>
      <c r="AW75" s="1242"/>
      <c r="AX75" s="1274"/>
      <c r="AY75" s="1275"/>
      <c r="AZ75" s="1275"/>
      <c r="BA75" s="1275"/>
      <c r="BB75" s="1275"/>
      <c r="BC75" s="1275"/>
      <c r="BD75" s="1275"/>
      <c r="BE75" s="1275"/>
      <c r="BF75" s="1275"/>
      <c r="BG75" s="1275"/>
      <c r="BH75" s="1275"/>
      <c r="BI75" s="1275"/>
      <c r="BJ75" s="1275"/>
      <c r="BK75" s="1275"/>
      <c r="BL75" s="1275"/>
      <c r="BM75" s="1275"/>
      <c r="BN75" s="1275"/>
      <c r="BO75" s="1275"/>
      <c r="BP75" s="1275"/>
      <c r="BQ75" s="300"/>
      <c r="BR75" s="300"/>
      <c r="BS75" s="301"/>
      <c r="BT75" s="260"/>
      <c r="BU75" s="260"/>
      <c r="BV75" s="260"/>
      <c r="BW75" s="260"/>
      <c r="BX75" s="260"/>
    </row>
    <row r="76" spans="1:102" ht="12" customHeight="1">
      <c r="A76" s="260"/>
      <c r="B76" s="275"/>
      <c r="C76" s="275"/>
      <c r="D76" s="275"/>
      <c r="E76" s="275"/>
      <c r="F76" s="275"/>
      <c r="G76" s="288"/>
      <c r="H76" s="289"/>
      <c r="I76" s="290"/>
      <c r="J76" s="290"/>
      <c r="K76" s="290"/>
      <c r="L76" s="290"/>
      <c r="M76" s="290"/>
      <c r="N76" s="290"/>
      <c r="O76" s="290"/>
      <c r="P76" s="290"/>
      <c r="Q76" s="291"/>
      <c r="R76" s="302"/>
      <c r="S76" s="303"/>
      <c r="T76" s="303"/>
      <c r="U76" s="303"/>
      <c r="V76" s="303"/>
      <c r="W76" s="304"/>
      <c r="X76" s="305" t="s">
        <v>280</v>
      </c>
      <c r="Y76" s="306"/>
      <c r="Z76" s="306"/>
      <c r="AA76" s="306"/>
      <c r="AB76" s="306"/>
      <c r="AC76" s="307"/>
      <c r="AD76" s="1243" t="s">
        <v>276</v>
      </c>
      <c r="AE76" s="1244"/>
      <c r="AF76" s="1244"/>
      <c r="AG76" s="1245"/>
      <c r="AH76" s="1252"/>
      <c r="AI76" s="1253"/>
      <c r="AJ76" s="1254" t="s">
        <v>240</v>
      </c>
      <c r="AK76" s="1255"/>
      <c r="AL76" s="1252"/>
      <c r="AM76" s="1253"/>
      <c r="AN76" s="1254" t="s">
        <v>241</v>
      </c>
      <c r="AO76" s="1255"/>
      <c r="AP76" s="1252"/>
      <c r="AQ76" s="1253"/>
      <c r="AR76" s="1254" t="s">
        <v>242</v>
      </c>
      <c r="AS76" s="1255"/>
      <c r="AT76" s="1256" t="s">
        <v>281</v>
      </c>
      <c r="AU76" s="1257"/>
      <c r="AV76" s="1257"/>
      <c r="AW76" s="1258"/>
      <c r="AX76" s="1197" t="s">
        <v>282</v>
      </c>
      <c r="AY76" s="1198"/>
      <c r="AZ76" s="1198"/>
      <c r="BA76" s="1198"/>
      <c r="BB76" s="1198"/>
      <c r="BC76" s="1198"/>
      <c r="BD76" s="1198"/>
      <c r="BE76" s="1198"/>
      <c r="BF76" s="1198"/>
      <c r="BG76" s="1198"/>
      <c r="BH76" s="1198"/>
      <c r="BI76" s="1198"/>
      <c r="BJ76" s="1198"/>
      <c r="BK76" s="1198"/>
      <c r="BL76" s="1198"/>
      <c r="BM76" s="1198"/>
      <c r="BN76" s="1198"/>
      <c r="BO76" s="1198"/>
      <c r="BP76" s="1198"/>
      <c r="BQ76" s="308"/>
      <c r="BR76" s="308"/>
      <c r="BS76" s="309"/>
      <c r="BT76" s="260"/>
      <c r="BU76" s="260"/>
      <c r="BV76" s="260"/>
      <c r="BW76" s="260"/>
      <c r="BX76" s="260"/>
    </row>
    <row r="77" spans="1:102" ht="12" customHeight="1">
      <c r="A77" s="260"/>
      <c r="B77" s="275"/>
      <c r="C77" s="275"/>
      <c r="D77" s="275"/>
      <c r="E77" s="275"/>
      <c r="F77" s="275"/>
      <c r="G77" s="288"/>
      <c r="H77" s="289"/>
      <c r="I77" s="290"/>
      <c r="J77" s="290"/>
      <c r="K77" s="290"/>
      <c r="L77" s="290"/>
      <c r="M77" s="290"/>
      <c r="N77" s="290"/>
      <c r="O77" s="290"/>
      <c r="P77" s="290"/>
      <c r="Q77" s="291"/>
      <c r="R77" s="292"/>
      <c r="S77" s="293"/>
      <c r="T77" s="293"/>
      <c r="U77" s="293"/>
      <c r="V77" s="293"/>
      <c r="W77" s="294"/>
      <c r="X77" s="1203" t="s">
        <v>283</v>
      </c>
      <c r="Y77" s="1204"/>
      <c r="Z77" s="1204"/>
      <c r="AA77" s="1204"/>
      <c r="AB77" s="1204"/>
      <c r="AC77" s="1205"/>
      <c r="AD77" s="1246"/>
      <c r="AE77" s="1247"/>
      <c r="AF77" s="1247"/>
      <c r="AG77" s="1248"/>
      <c r="AH77" s="1209"/>
      <c r="AI77" s="1210"/>
      <c r="AJ77" s="1213"/>
      <c r="AK77" s="1214"/>
      <c r="AL77" s="1209"/>
      <c r="AM77" s="1210"/>
      <c r="AN77" s="1213"/>
      <c r="AO77" s="1214"/>
      <c r="AP77" s="1209"/>
      <c r="AQ77" s="1210"/>
      <c r="AR77" s="1213"/>
      <c r="AS77" s="1214"/>
      <c r="AT77" s="1217" t="s">
        <v>268</v>
      </c>
      <c r="AU77" s="1218"/>
      <c r="AV77" s="1218"/>
      <c r="AW77" s="1219"/>
      <c r="AX77" s="1199"/>
      <c r="AY77" s="1200"/>
      <c r="AZ77" s="1200"/>
      <c r="BA77" s="1200"/>
      <c r="BB77" s="1200"/>
      <c r="BC77" s="1200"/>
      <c r="BD77" s="1200"/>
      <c r="BE77" s="1200"/>
      <c r="BF77" s="1200"/>
      <c r="BG77" s="1200"/>
      <c r="BH77" s="1200"/>
      <c r="BI77" s="1200"/>
      <c r="BJ77" s="1200"/>
      <c r="BK77" s="1200"/>
      <c r="BL77" s="1200"/>
      <c r="BM77" s="1200"/>
      <c r="BN77" s="1200"/>
      <c r="BO77" s="1200"/>
      <c r="BP77" s="1200"/>
      <c r="BQ77" s="295"/>
      <c r="BR77" s="295"/>
      <c r="BS77" s="296"/>
      <c r="BT77" s="260"/>
      <c r="BU77" s="260"/>
      <c r="BV77" s="260"/>
      <c r="BW77" s="260"/>
      <c r="BX77" s="260"/>
    </row>
    <row r="78" spans="1:102" ht="12" customHeight="1">
      <c r="A78" s="260"/>
      <c r="B78" s="275"/>
      <c r="C78" s="275"/>
      <c r="D78" s="275"/>
      <c r="E78" s="275"/>
      <c r="F78" s="275"/>
      <c r="G78" s="288"/>
      <c r="H78" s="289"/>
      <c r="I78" s="290"/>
      <c r="J78" s="290"/>
      <c r="K78" s="290"/>
      <c r="L78" s="290"/>
      <c r="M78" s="290"/>
      <c r="N78" s="290"/>
      <c r="O78" s="290"/>
      <c r="P78" s="290"/>
      <c r="Q78" s="291"/>
      <c r="R78" s="292"/>
      <c r="S78" s="293"/>
      <c r="T78" s="293"/>
      <c r="U78" s="293"/>
      <c r="V78" s="293"/>
      <c r="W78" s="294"/>
      <c r="X78" s="1203"/>
      <c r="Y78" s="1204"/>
      <c r="Z78" s="1204"/>
      <c r="AA78" s="1204"/>
      <c r="AB78" s="1204"/>
      <c r="AC78" s="1205"/>
      <c r="AD78" s="1246"/>
      <c r="AE78" s="1247"/>
      <c r="AF78" s="1247"/>
      <c r="AG78" s="1248"/>
      <c r="AH78" s="1209"/>
      <c r="AI78" s="1210"/>
      <c r="AJ78" s="1213"/>
      <c r="AK78" s="1214"/>
      <c r="AL78" s="1209"/>
      <c r="AM78" s="1210"/>
      <c r="AN78" s="1213"/>
      <c r="AO78" s="1214"/>
      <c r="AP78" s="1209"/>
      <c r="AQ78" s="1210"/>
      <c r="AR78" s="1213"/>
      <c r="AS78" s="1214"/>
      <c r="AT78" s="1217"/>
      <c r="AU78" s="1218"/>
      <c r="AV78" s="1218"/>
      <c r="AW78" s="1219"/>
      <c r="AX78" s="1199"/>
      <c r="AY78" s="1200"/>
      <c r="AZ78" s="1200"/>
      <c r="BA78" s="1200"/>
      <c r="BB78" s="1200"/>
      <c r="BC78" s="1200"/>
      <c r="BD78" s="1200"/>
      <c r="BE78" s="1200"/>
      <c r="BF78" s="1200"/>
      <c r="BG78" s="1200"/>
      <c r="BH78" s="1200"/>
      <c r="BI78" s="1200"/>
      <c r="BJ78" s="1200"/>
      <c r="BK78" s="1200"/>
      <c r="BL78" s="1200"/>
      <c r="BM78" s="1200"/>
      <c r="BN78" s="1200"/>
      <c r="BO78" s="1200"/>
      <c r="BP78" s="1200"/>
      <c r="BQ78" s="295"/>
      <c r="BR78" s="295"/>
      <c r="BS78" s="296"/>
      <c r="BT78" s="260"/>
      <c r="BU78" s="260"/>
      <c r="BV78" s="260"/>
      <c r="BW78" s="260"/>
      <c r="BX78" s="260"/>
    </row>
    <row r="79" spans="1:102" ht="12" customHeight="1" thickBot="1">
      <c r="A79" s="260"/>
      <c r="B79" s="275"/>
      <c r="C79" s="275"/>
      <c r="D79" s="275"/>
      <c r="E79" s="275"/>
      <c r="F79" s="275"/>
      <c r="G79" s="310"/>
      <c r="H79" s="311"/>
      <c r="I79" s="312"/>
      <c r="J79" s="312"/>
      <c r="K79" s="312"/>
      <c r="L79" s="312"/>
      <c r="M79" s="312"/>
      <c r="N79" s="312"/>
      <c r="O79" s="312"/>
      <c r="P79" s="312"/>
      <c r="Q79" s="313"/>
      <c r="R79" s="314"/>
      <c r="S79" s="315"/>
      <c r="T79" s="315"/>
      <c r="U79" s="315"/>
      <c r="V79" s="315"/>
      <c r="W79" s="316"/>
      <c r="X79" s="1206"/>
      <c r="Y79" s="1207"/>
      <c r="Z79" s="1207"/>
      <c r="AA79" s="1207"/>
      <c r="AB79" s="1207"/>
      <c r="AC79" s="1208"/>
      <c r="AD79" s="1249"/>
      <c r="AE79" s="1250"/>
      <c r="AF79" s="1250"/>
      <c r="AG79" s="1251"/>
      <c r="AH79" s="1211"/>
      <c r="AI79" s="1212"/>
      <c r="AJ79" s="1215"/>
      <c r="AK79" s="1216"/>
      <c r="AL79" s="1211"/>
      <c r="AM79" s="1212"/>
      <c r="AN79" s="1215"/>
      <c r="AO79" s="1216"/>
      <c r="AP79" s="1211"/>
      <c r="AQ79" s="1212"/>
      <c r="AR79" s="1215"/>
      <c r="AS79" s="1216"/>
      <c r="AT79" s="1220"/>
      <c r="AU79" s="1221"/>
      <c r="AV79" s="1221"/>
      <c r="AW79" s="1222"/>
      <c r="AX79" s="1201"/>
      <c r="AY79" s="1202"/>
      <c r="AZ79" s="1202"/>
      <c r="BA79" s="1202"/>
      <c r="BB79" s="1202"/>
      <c r="BC79" s="1202"/>
      <c r="BD79" s="1202"/>
      <c r="BE79" s="1202"/>
      <c r="BF79" s="1202"/>
      <c r="BG79" s="1202"/>
      <c r="BH79" s="1202"/>
      <c r="BI79" s="1202"/>
      <c r="BJ79" s="1202"/>
      <c r="BK79" s="1202"/>
      <c r="BL79" s="1202"/>
      <c r="BM79" s="1202"/>
      <c r="BN79" s="1202"/>
      <c r="BO79" s="1202"/>
      <c r="BP79" s="1202"/>
      <c r="BQ79" s="317"/>
      <c r="BR79" s="317"/>
      <c r="BS79" s="318"/>
      <c r="BT79" s="260"/>
      <c r="BU79" s="260"/>
      <c r="BV79" s="260"/>
      <c r="BW79" s="260"/>
      <c r="BX79" s="260"/>
    </row>
    <row r="80" spans="1:102" ht="7.5" customHeight="1">
      <c r="A80" s="260"/>
      <c r="B80" s="1223" t="s">
        <v>284</v>
      </c>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223"/>
      <c r="AV80" s="1223"/>
      <c r="AW80" s="1223"/>
      <c r="AX80" s="1223"/>
      <c r="AY80" s="1223"/>
      <c r="AZ80" s="1223"/>
      <c r="BA80" s="1223"/>
      <c r="BB80" s="1223"/>
      <c r="BC80" s="1223"/>
      <c r="BD80" s="1223"/>
      <c r="BE80" s="1223"/>
      <c r="BF80" s="1223"/>
      <c r="BG80" s="1223"/>
      <c r="BH80" s="1223"/>
      <c r="BI80" s="1223"/>
      <c r="BJ80" s="1223"/>
      <c r="BK80" s="1223"/>
      <c r="BL80" s="1223"/>
      <c r="BM80" s="1223"/>
      <c r="BN80" s="1223"/>
      <c r="BO80" s="1223"/>
      <c r="BP80" s="1223"/>
      <c r="BQ80" s="1223"/>
      <c r="BR80" s="1223"/>
      <c r="BS80" s="1223"/>
      <c r="BT80" s="260"/>
      <c r="BU80" s="260"/>
      <c r="BV80" s="260"/>
      <c r="BW80" s="260"/>
      <c r="BX80" s="260"/>
    </row>
    <row r="81" spans="1:76" ht="12" customHeight="1">
      <c r="A81" s="260"/>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223"/>
      <c r="AV81" s="1223"/>
      <c r="AW81" s="1223"/>
      <c r="AX81" s="1223"/>
      <c r="AY81" s="1223"/>
      <c r="AZ81" s="1223"/>
      <c r="BA81" s="1223"/>
      <c r="BB81" s="1223"/>
      <c r="BC81" s="1223"/>
      <c r="BD81" s="1223"/>
      <c r="BE81" s="1223"/>
      <c r="BF81" s="1223"/>
      <c r="BG81" s="1223"/>
      <c r="BH81" s="1223"/>
      <c r="BI81" s="1223"/>
      <c r="BJ81" s="1223"/>
      <c r="BK81" s="1223"/>
      <c r="BL81" s="1223"/>
      <c r="BM81" s="1223"/>
      <c r="BN81" s="1223"/>
      <c r="BO81" s="1223"/>
      <c r="BP81" s="1223"/>
      <c r="BQ81" s="1223"/>
      <c r="BR81" s="1223"/>
      <c r="BS81" s="1223"/>
      <c r="BT81" s="260"/>
      <c r="BU81" s="260"/>
      <c r="BV81" s="260"/>
      <c r="BW81" s="260"/>
      <c r="BX81" s="260"/>
    </row>
    <row r="82" spans="1:76" ht="7.5" customHeight="1" thickBot="1">
      <c r="A82" s="260"/>
      <c r="B82" s="1223"/>
      <c r="C82" s="1223"/>
      <c r="D82" s="1223"/>
      <c r="E82" s="1223"/>
      <c r="F82" s="122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c r="AL82" s="1223"/>
      <c r="AM82" s="1223"/>
      <c r="AN82" s="1223"/>
      <c r="AO82" s="1223"/>
      <c r="AP82" s="1223"/>
      <c r="AQ82" s="1223"/>
      <c r="AR82" s="1223"/>
      <c r="AS82" s="1223"/>
      <c r="AT82" s="1223"/>
      <c r="AU82" s="1223"/>
      <c r="AV82" s="1223"/>
      <c r="AW82" s="1223"/>
      <c r="AX82" s="1223"/>
      <c r="AY82" s="1223"/>
      <c r="AZ82" s="1223"/>
      <c r="BA82" s="1223"/>
      <c r="BB82" s="1223"/>
      <c r="BC82" s="1223"/>
      <c r="BD82" s="1223"/>
      <c r="BE82" s="1223"/>
      <c r="BF82" s="1223"/>
      <c r="BG82" s="1223"/>
      <c r="BH82" s="1223"/>
      <c r="BI82" s="1223"/>
      <c r="BJ82" s="1223"/>
      <c r="BK82" s="1223"/>
      <c r="BL82" s="1223"/>
      <c r="BM82" s="1223"/>
      <c r="BN82" s="1223"/>
      <c r="BO82" s="1223"/>
      <c r="BP82" s="1223"/>
      <c r="BQ82" s="1223"/>
      <c r="BR82" s="1223"/>
      <c r="BS82" s="1223"/>
      <c r="BT82" s="260"/>
      <c r="BU82" s="260"/>
      <c r="BV82" s="260"/>
      <c r="BW82" s="260"/>
      <c r="BX82" s="260"/>
    </row>
    <row r="83" spans="1:76" ht="12" customHeight="1">
      <c r="A83" s="260"/>
      <c r="B83" s="1224" t="s">
        <v>285</v>
      </c>
      <c r="C83" s="1224"/>
      <c r="D83" s="1224"/>
      <c r="E83" s="1224"/>
      <c r="F83" s="1224"/>
      <c r="G83" s="1225"/>
      <c r="H83" s="1228" t="s">
        <v>286</v>
      </c>
      <c r="I83" s="1229"/>
      <c r="J83" s="1229"/>
      <c r="K83" s="1229"/>
      <c r="L83" s="1229"/>
      <c r="M83" s="1229"/>
      <c r="N83" s="1229"/>
      <c r="O83" s="1229"/>
      <c r="P83" s="1229"/>
      <c r="Q83" s="1229"/>
      <c r="R83" s="1232">
        <v>31440100</v>
      </c>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3"/>
      <c r="BI83" s="319"/>
      <c r="BJ83" s="319"/>
      <c r="BK83" s="319"/>
      <c r="BL83" s="319"/>
      <c r="BM83" s="319"/>
      <c r="BN83" s="319"/>
      <c r="BO83" s="319"/>
      <c r="BP83" s="319"/>
      <c r="BQ83" s="319"/>
      <c r="BR83" s="319"/>
      <c r="BS83" s="319"/>
      <c r="BT83" s="260"/>
      <c r="BU83" s="260"/>
      <c r="BV83" s="260"/>
      <c r="BW83" s="260"/>
      <c r="BX83" s="260"/>
    </row>
    <row r="84" spans="1:76" ht="12" customHeight="1">
      <c r="A84" s="260"/>
      <c r="B84" s="1224"/>
      <c r="C84" s="1224"/>
      <c r="D84" s="1224"/>
      <c r="E84" s="1224"/>
      <c r="F84" s="1224"/>
      <c r="G84" s="1226"/>
      <c r="H84" s="1230"/>
      <c r="I84" s="1231"/>
      <c r="J84" s="1231"/>
      <c r="K84" s="1231"/>
      <c r="L84" s="1231"/>
      <c r="M84" s="1231"/>
      <c r="N84" s="1231"/>
      <c r="O84" s="1231"/>
      <c r="P84" s="1231"/>
      <c r="Q84" s="1231"/>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5"/>
      <c r="BI84" s="319"/>
      <c r="BJ84" s="319"/>
      <c r="BK84" s="319"/>
      <c r="BL84" s="319"/>
      <c r="BM84" s="319"/>
      <c r="BN84" s="319"/>
      <c r="BO84" s="319"/>
      <c r="BP84" s="319"/>
      <c r="BQ84" s="319"/>
      <c r="BR84" s="319"/>
      <c r="BS84" s="319"/>
      <c r="BT84" s="260"/>
      <c r="BU84" s="260"/>
      <c r="BV84" s="260"/>
      <c r="BW84" s="260"/>
      <c r="BX84" s="260"/>
    </row>
    <row r="85" spans="1:76" ht="18" customHeight="1">
      <c r="A85" s="260"/>
      <c r="B85" s="1224"/>
      <c r="C85" s="1224"/>
      <c r="D85" s="1224"/>
      <c r="E85" s="1224"/>
      <c r="F85" s="1224"/>
      <c r="G85" s="1226"/>
      <c r="H85" s="1138" t="s">
        <v>287</v>
      </c>
      <c r="I85" s="1138"/>
      <c r="J85" s="1138"/>
      <c r="K85" s="1138"/>
      <c r="L85" s="1138"/>
      <c r="M85" s="1138"/>
      <c r="N85" s="1138"/>
      <c r="O85" s="1138"/>
      <c r="P85" s="1138"/>
      <c r="Q85" s="1138"/>
      <c r="R85" s="1138"/>
      <c r="S85" s="1138"/>
      <c r="T85" s="1138"/>
      <c r="U85" s="1138"/>
      <c r="V85" s="1138"/>
      <c r="W85" s="1138"/>
      <c r="X85" s="1138"/>
      <c r="Y85" s="1138"/>
      <c r="Z85" s="1138"/>
      <c r="AA85" s="1138"/>
      <c r="AB85" s="1138"/>
      <c r="AC85" s="1138"/>
      <c r="AD85" s="1138"/>
      <c r="AE85" s="1138"/>
      <c r="AF85" s="1138"/>
      <c r="AG85" s="1138"/>
      <c r="AH85" s="1138"/>
      <c r="AI85" s="1138"/>
      <c r="AJ85" s="1138"/>
      <c r="AK85" s="1138"/>
      <c r="AL85" s="1138"/>
      <c r="AM85" s="1138"/>
      <c r="AN85" s="1138"/>
      <c r="AO85" s="1138"/>
      <c r="AP85" s="1138"/>
      <c r="AQ85" s="1138"/>
      <c r="AR85" s="1138"/>
      <c r="AS85" s="1138"/>
      <c r="AT85" s="1138"/>
      <c r="AU85" s="1138"/>
      <c r="AV85" s="1138"/>
      <c r="AW85" s="1138"/>
      <c r="AX85" s="1138"/>
      <c r="AY85" s="1138"/>
      <c r="AZ85" s="1138"/>
      <c r="BA85" s="1138"/>
      <c r="BB85" s="1138"/>
      <c r="BC85" s="1138"/>
      <c r="BD85" s="1138"/>
      <c r="BE85" s="1138"/>
      <c r="BF85" s="1138"/>
      <c r="BG85" s="1138"/>
      <c r="BH85" s="1139"/>
      <c r="BI85" s="319"/>
      <c r="BJ85" s="319"/>
      <c r="BK85" s="319"/>
      <c r="BL85" s="319"/>
      <c r="BM85" s="319"/>
      <c r="BN85" s="319"/>
      <c r="BO85" s="319"/>
      <c r="BP85" s="319"/>
      <c r="BQ85" s="319"/>
      <c r="BR85" s="319"/>
      <c r="BS85" s="319"/>
      <c r="BT85" s="260"/>
      <c r="BU85" s="260"/>
      <c r="BV85" s="260"/>
      <c r="BW85" s="260"/>
      <c r="BX85" s="260"/>
    </row>
    <row r="86" spans="1:76" ht="18" customHeight="1">
      <c r="A86" s="260"/>
      <c r="B86" s="1224"/>
      <c r="C86" s="1224"/>
      <c r="D86" s="1224"/>
      <c r="E86" s="1224"/>
      <c r="F86" s="1224"/>
      <c r="G86" s="1226"/>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320"/>
      <c r="BI86" s="319"/>
      <c r="BJ86" s="319"/>
      <c r="BK86" s="319"/>
      <c r="BL86" s="319"/>
      <c r="BM86" s="319"/>
      <c r="BN86" s="319"/>
      <c r="BO86" s="319"/>
      <c r="BP86" s="319"/>
      <c r="BQ86" s="319"/>
      <c r="BR86" s="319"/>
      <c r="BS86" s="319"/>
      <c r="BT86" s="260"/>
      <c r="BU86" s="260"/>
      <c r="BV86" s="260"/>
      <c r="BW86" s="260"/>
      <c r="BX86" s="260"/>
    </row>
    <row r="87" spans="1:76" ht="18" customHeight="1">
      <c r="A87" s="260"/>
      <c r="B87" s="1224"/>
      <c r="C87" s="1224"/>
      <c r="D87" s="1224"/>
      <c r="E87" s="1224"/>
      <c r="F87" s="1224"/>
      <c r="G87" s="1226"/>
      <c r="H87" s="1138" t="s">
        <v>288</v>
      </c>
      <c r="I87" s="1138"/>
      <c r="J87" s="1138"/>
      <c r="K87" s="1138"/>
      <c r="L87" s="1138"/>
      <c r="M87" s="1138"/>
      <c r="N87" s="1138"/>
      <c r="O87" s="1138"/>
      <c r="P87" s="1138"/>
      <c r="Q87" s="1138"/>
      <c r="R87" s="1138"/>
      <c r="S87" s="1138"/>
      <c r="T87" s="1138"/>
      <c r="U87" s="1138"/>
      <c r="V87" s="1138"/>
      <c r="W87" s="1138"/>
      <c r="X87" s="1138"/>
      <c r="Y87" s="1138"/>
      <c r="Z87" s="1138"/>
      <c r="AA87" s="1138"/>
      <c r="AB87" s="1138"/>
      <c r="AC87" s="1138"/>
      <c r="AD87" s="1138"/>
      <c r="AE87" s="1138"/>
      <c r="AF87" s="1138"/>
      <c r="AG87" s="1138"/>
      <c r="AH87" s="1138"/>
      <c r="AI87" s="1138"/>
      <c r="AJ87" s="1138"/>
      <c r="AK87" s="1138"/>
      <c r="AL87" s="1138"/>
      <c r="AM87" s="1138"/>
      <c r="AN87" s="1138"/>
      <c r="AO87" s="1138"/>
      <c r="AP87" s="1138"/>
      <c r="AQ87" s="1138"/>
      <c r="AR87" s="1138"/>
      <c r="AS87" s="1138"/>
      <c r="AT87" s="1138"/>
      <c r="AU87" s="1138"/>
      <c r="AV87" s="1138"/>
      <c r="AW87" s="1138"/>
      <c r="AX87" s="1138"/>
      <c r="AY87" s="1138"/>
      <c r="AZ87" s="1138"/>
      <c r="BA87" s="1138"/>
      <c r="BB87" s="1138"/>
      <c r="BC87" s="1138"/>
      <c r="BD87" s="1138"/>
      <c r="BE87" s="1138"/>
      <c r="BF87" s="1138"/>
      <c r="BG87" s="1138"/>
      <c r="BH87" s="1139"/>
      <c r="BI87" s="319"/>
      <c r="BJ87" s="319"/>
      <c r="BK87" s="319"/>
      <c r="BL87" s="319"/>
      <c r="BM87" s="319"/>
      <c r="BN87" s="319"/>
      <c r="BO87" s="319"/>
      <c r="BP87" s="319"/>
      <c r="BQ87" s="319"/>
      <c r="BR87" s="319"/>
      <c r="BS87" s="319"/>
      <c r="BT87" s="260"/>
      <c r="BU87" s="260"/>
      <c r="BV87" s="260"/>
      <c r="BW87" s="260"/>
      <c r="BX87" s="260"/>
    </row>
    <row r="88" spans="1:76" ht="18" customHeight="1">
      <c r="A88" s="260"/>
      <c r="B88" s="1224"/>
      <c r="C88" s="1224"/>
      <c r="D88" s="1224"/>
      <c r="E88" s="1224"/>
      <c r="F88" s="1224"/>
      <c r="G88" s="1226"/>
      <c r="H88" s="1140" t="s">
        <v>289</v>
      </c>
      <c r="I88" s="1140"/>
      <c r="J88" s="1140"/>
      <c r="K88" s="1140"/>
      <c r="L88" s="1140"/>
      <c r="M88" s="1140"/>
      <c r="N88" s="1140" t="s">
        <v>290</v>
      </c>
      <c r="O88" s="1140"/>
      <c r="P88" s="1140"/>
      <c r="Q88" s="1140"/>
      <c r="R88" s="1140"/>
      <c r="S88" s="1140" t="s">
        <v>240</v>
      </c>
      <c r="T88" s="1140"/>
      <c r="U88" s="1140"/>
      <c r="V88" s="1140"/>
      <c r="W88" s="1140"/>
      <c r="X88" s="1140" t="s">
        <v>291</v>
      </c>
      <c r="Y88" s="1140"/>
      <c r="Z88" s="1140"/>
      <c r="AA88" s="1140"/>
      <c r="AB88" s="1140"/>
      <c r="AC88" s="1140" t="s">
        <v>292</v>
      </c>
      <c r="AD88" s="1140"/>
      <c r="AE88" s="321"/>
      <c r="AF88" s="321"/>
      <c r="AG88" s="262"/>
      <c r="AH88" s="1146" t="s">
        <v>293</v>
      </c>
      <c r="AI88" s="1146"/>
      <c r="AJ88" s="1146"/>
      <c r="AK88" s="1146"/>
      <c r="AL88" s="1146"/>
      <c r="AM88" s="1146"/>
      <c r="AN88" s="1146"/>
      <c r="AO88" s="1146"/>
      <c r="AP88" s="1146"/>
      <c r="AQ88" s="1146"/>
      <c r="AR88" s="1146"/>
      <c r="AS88" s="1146"/>
      <c r="AT88" s="1146"/>
      <c r="AU88" s="1146"/>
      <c r="AV88" s="1146"/>
      <c r="AW88" s="1146"/>
      <c r="AX88" s="1146"/>
      <c r="AY88" s="1146"/>
      <c r="AZ88" s="1146"/>
      <c r="BA88" s="1146"/>
      <c r="BB88" s="1146"/>
      <c r="BC88" s="1146"/>
      <c r="BD88" s="1146"/>
      <c r="BE88" s="1146"/>
      <c r="BF88" s="1146"/>
      <c r="BG88" s="1146"/>
      <c r="BH88" s="1147"/>
      <c r="BI88" s="319"/>
      <c r="BJ88" s="319"/>
      <c r="BK88" s="319"/>
      <c r="BL88" s="319"/>
      <c r="BM88" s="319"/>
      <c r="BN88" s="319"/>
      <c r="BO88" s="319"/>
      <c r="BP88" s="319"/>
      <c r="BQ88" s="319"/>
      <c r="BR88" s="319"/>
      <c r="BS88" s="319"/>
      <c r="BT88" s="260"/>
      <c r="BU88" s="260"/>
      <c r="BV88" s="260"/>
      <c r="BW88" s="260"/>
      <c r="BX88" s="260"/>
    </row>
    <row r="89" spans="1:76" ht="18" customHeight="1">
      <c r="A89" s="260"/>
      <c r="B89" s="1224"/>
      <c r="C89" s="1224"/>
      <c r="D89" s="1224"/>
      <c r="E89" s="1224"/>
      <c r="F89" s="1224"/>
      <c r="G89" s="1226"/>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320"/>
      <c r="BI89" s="319"/>
      <c r="BJ89" s="319"/>
      <c r="BK89" s="319"/>
      <c r="BL89" s="319"/>
      <c r="BM89" s="319"/>
      <c r="BN89" s="319"/>
      <c r="BO89" s="319"/>
      <c r="BP89" s="319"/>
      <c r="BQ89" s="319"/>
      <c r="BR89" s="319"/>
      <c r="BS89" s="319"/>
      <c r="BT89" s="260"/>
      <c r="BU89" s="260"/>
      <c r="BV89" s="260"/>
      <c r="BW89" s="260"/>
      <c r="BX89" s="260"/>
    </row>
    <row r="90" spans="1:76" ht="12" customHeight="1">
      <c r="A90" s="260"/>
      <c r="B90" s="1224"/>
      <c r="C90" s="1224"/>
      <c r="D90" s="1224"/>
      <c r="E90" s="1224"/>
      <c r="F90" s="1224"/>
      <c r="G90" s="1226"/>
      <c r="H90" s="1142" t="s">
        <v>294</v>
      </c>
      <c r="I90" s="1142"/>
      <c r="J90" s="1142"/>
      <c r="K90" s="1142"/>
      <c r="L90" s="1142"/>
      <c r="M90" s="262"/>
      <c r="N90" s="262" t="s">
        <v>225</v>
      </c>
      <c r="O90" s="1142">
        <v>870</v>
      </c>
      <c r="P90" s="1142"/>
      <c r="Q90" s="1142"/>
      <c r="R90" s="262" t="s">
        <v>258</v>
      </c>
      <c r="S90" s="1142">
        <v>1192</v>
      </c>
      <c r="T90" s="1142"/>
      <c r="U90" s="1142"/>
      <c r="V90" s="1142"/>
      <c r="W90" s="114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320"/>
      <c r="BI90" s="319"/>
      <c r="BJ90" s="319"/>
      <c r="BK90" s="319"/>
      <c r="BL90" s="319"/>
      <c r="BM90" s="319"/>
      <c r="BN90" s="319"/>
      <c r="BO90" s="319"/>
      <c r="BP90" s="319"/>
      <c r="BQ90" s="319"/>
      <c r="BR90" s="319"/>
      <c r="BS90" s="319"/>
      <c r="BT90" s="260"/>
      <c r="BU90" s="260"/>
      <c r="BV90" s="260"/>
      <c r="BW90" s="260"/>
      <c r="BX90" s="260"/>
    </row>
    <row r="91" spans="1:76" ht="12" customHeight="1">
      <c r="A91" s="260"/>
      <c r="B91" s="1224"/>
      <c r="C91" s="1224"/>
      <c r="D91" s="1224"/>
      <c r="E91" s="1224"/>
      <c r="F91" s="1224"/>
      <c r="G91" s="1226"/>
      <c r="H91" s="322"/>
      <c r="I91" s="322"/>
      <c r="J91" s="322"/>
      <c r="K91" s="322"/>
      <c r="L91" s="322"/>
      <c r="M91" s="322"/>
      <c r="N91" s="1138" t="s">
        <v>227</v>
      </c>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K91" s="1138"/>
      <c r="AL91" s="1138"/>
      <c r="AM91" s="1138"/>
      <c r="AN91" s="1138"/>
      <c r="AO91" s="1138"/>
      <c r="AP91" s="1138"/>
      <c r="AQ91" s="1138"/>
      <c r="AR91" s="1138"/>
      <c r="AS91" s="1138"/>
      <c r="AT91" s="1138"/>
      <c r="AU91" s="1138"/>
      <c r="AV91" s="1138"/>
      <c r="AW91" s="1138"/>
      <c r="AX91" s="1138"/>
      <c r="AY91" s="1138"/>
      <c r="AZ91" s="1138"/>
      <c r="BA91" s="1138"/>
      <c r="BB91" s="1138"/>
      <c r="BC91" s="1138"/>
      <c r="BD91" s="1138"/>
      <c r="BE91" s="1138"/>
      <c r="BF91" s="1138"/>
      <c r="BG91" s="1138"/>
      <c r="BH91" s="1139"/>
      <c r="BI91" s="319"/>
      <c r="BJ91" s="319"/>
      <c r="BK91" s="319"/>
      <c r="BL91" s="319"/>
      <c r="BM91" s="319"/>
      <c r="BN91" s="319"/>
      <c r="BO91" s="319"/>
      <c r="BP91" s="319"/>
      <c r="BQ91" s="319"/>
      <c r="BR91" s="319"/>
      <c r="BS91" s="319"/>
      <c r="BT91" s="260"/>
      <c r="BU91" s="260"/>
      <c r="BV91" s="260"/>
      <c r="BW91" s="260"/>
      <c r="BX91" s="260"/>
    </row>
    <row r="92" spans="1:76" ht="12" customHeight="1">
      <c r="A92" s="260"/>
      <c r="B92" s="1224"/>
      <c r="C92" s="1224"/>
      <c r="D92" s="1224"/>
      <c r="E92" s="1224"/>
      <c r="F92" s="1224"/>
      <c r="G92" s="1226"/>
      <c r="H92" s="322"/>
      <c r="I92" s="322"/>
      <c r="J92" s="322"/>
      <c r="K92" s="322"/>
      <c r="L92" s="322"/>
      <c r="M92" s="322"/>
      <c r="N92" s="1138"/>
      <c r="O92" s="1138"/>
      <c r="P92" s="1138"/>
      <c r="Q92" s="1138"/>
      <c r="R92" s="1138"/>
      <c r="S92" s="1138"/>
      <c r="T92" s="1138"/>
      <c r="U92" s="1138"/>
      <c r="V92" s="1138"/>
      <c r="W92" s="1138"/>
      <c r="X92" s="1138"/>
      <c r="Y92" s="1138"/>
      <c r="Z92" s="1138"/>
      <c r="AA92" s="1138"/>
      <c r="AB92" s="1138"/>
      <c r="AC92" s="1138"/>
      <c r="AD92" s="1138"/>
      <c r="AE92" s="1138"/>
      <c r="AF92" s="1138"/>
      <c r="AG92" s="1138"/>
      <c r="AH92" s="1138"/>
      <c r="AI92" s="1138"/>
      <c r="AJ92" s="1138"/>
      <c r="AK92" s="1138"/>
      <c r="AL92" s="1138"/>
      <c r="AM92" s="1138"/>
      <c r="AN92" s="1138"/>
      <c r="AO92" s="1138"/>
      <c r="AP92" s="1138"/>
      <c r="AQ92" s="1138"/>
      <c r="AR92" s="1138"/>
      <c r="AS92" s="1138"/>
      <c r="AT92" s="1138"/>
      <c r="AU92" s="1138"/>
      <c r="AV92" s="1138"/>
      <c r="AW92" s="1138"/>
      <c r="AX92" s="1138"/>
      <c r="AY92" s="1138"/>
      <c r="AZ92" s="1138"/>
      <c r="BA92" s="1138"/>
      <c r="BB92" s="1138"/>
      <c r="BC92" s="1138"/>
      <c r="BD92" s="1138"/>
      <c r="BE92" s="1138"/>
      <c r="BF92" s="1138"/>
      <c r="BG92" s="1138"/>
      <c r="BH92" s="1139"/>
      <c r="BI92" s="319"/>
      <c r="BJ92" s="319"/>
      <c r="BK92" s="319"/>
      <c r="BL92" s="319"/>
      <c r="BM92" s="319"/>
      <c r="BN92" s="319"/>
      <c r="BO92" s="319"/>
      <c r="BP92" s="319"/>
      <c r="BQ92" s="319"/>
      <c r="BR92" s="319"/>
      <c r="BS92" s="319"/>
      <c r="BT92" s="260"/>
      <c r="BU92" s="260"/>
      <c r="BV92" s="260"/>
      <c r="BW92" s="260"/>
      <c r="BX92" s="260"/>
    </row>
    <row r="93" spans="1:76" ht="12" customHeight="1">
      <c r="A93" s="260"/>
      <c r="B93" s="1224"/>
      <c r="C93" s="1224"/>
      <c r="D93" s="1224"/>
      <c r="E93" s="1224"/>
      <c r="F93" s="1224"/>
      <c r="G93" s="1226"/>
      <c r="H93" s="322"/>
      <c r="I93" s="322"/>
      <c r="J93" s="322"/>
      <c r="K93" s="322"/>
      <c r="L93" s="322"/>
      <c r="M93" s="322"/>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K93" s="1138"/>
      <c r="AL93" s="1138"/>
      <c r="AM93" s="1138"/>
      <c r="AN93" s="1138"/>
      <c r="AO93" s="1138"/>
      <c r="AP93" s="1138"/>
      <c r="AQ93" s="1138"/>
      <c r="AR93" s="1138"/>
      <c r="AS93" s="1138"/>
      <c r="AT93" s="1138"/>
      <c r="AU93" s="1138"/>
      <c r="AV93" s="1138"/>
      <c r="AW93" s="1138"/>
      <c r="AX93" s="1138"/>
      <c r="AY93" s="1138"/>
      <c r="AZ93" s="1138"/>
      <c r="BA93" s="1138"/>
      <c r="BB93" s="1138"/>
      <c r="BC93" s="1138"/>
      <c r="BD93" s="1138"/>
      <c r="BE93" s="1138"/>
      <c r="BF93" s="1138"/>
      <c r="BG93" s="1138"/>
      <c r="BH93" s="1139"/>
      <c r="BI93" s="319"/>
      <c r="BJ93" s="319"/>
      <c r="BK93" s="319"/>
      <c r="BL93" s="319"/>
      <c r="BM93" s="319"/>
      <c r="BN93" s="319"/>
      <c r="BO93" s="319"/>
      <c r="BP93" s="319"/>
      <c r="BQ93" s="319"/>
      <c r="BR93" s="319"/>
      <c r="BS93" s="319"/>
      <c r="BT93" s="260"/>
      <c r="BU93" s="260"/>
      <c r="BV93" s="260"/>
      <c r="BW93" s="260"/>
      <c r="BX93" s="260"/>
    </row>
    <row r="94" spans="1:76" ht="12" customHeight="1">
      <c r="A94" s="260"/>
      <c r="B94" s="1224"/>
      <c r="C94" s="1224"/>
      <c r="D94" s="1224"/>
      <c r="E94" s="1224"/>
      <c r="F94" s="1224"/>
      <c r="G94" s="1226"/>
      <c r="H94" s="1142" t="s">
        <v>295</v>
      </c>
      <c r="I94" s="1142"/>
      <c r="J94" s="1142"/>
      <c r="K94" s="1142"/>
      <c r="L94" s="1142"/>
      <c r="M94" s="262"/>
      <c r="N94" s="1138" t="s">
        <v>296</v>
      </c>
      <c r="O94" s="1138"/>
      <c r="P94" s="1138"/>
      <c r="Q94" s="1138"/>
      <c r="R94" s="1138"/>
      <c r="S94" s="1138"/>
      <c r="T94" s="1138"/>
      <c r="U94" s="1138"/>
      <c r="V94" s="1138"/>
      <c r="W94" s="1138"/>
      <c r="X94" s="1138"/>
      <c r="Y94" s="1138"/>
      <c r="Z94" s="1138"/>
      <c r="AA94" s="1138"/>
      <c r="AB94" s="1138"/>
      <c r="AC94" s="1138"/>
      <c r="AD94" s="1138"/>
      <c r="AE94" s="1138"/>
      <c r="AF94" s="1138"/>
      <c r="AG94" s="1138"/>
      <c r="AH94" s="1138"/>
      <c r="AI94" s="1138"/>
      <c r="AJ94" s="1138"/>
      <c r="AK94" s="1138"/>
      <c r="AL94" s="1138"/>
      <c r="AM94" s="1138"/>
      <c r="AN94" s="1138"/>
      <c r="AO94" s="1138"/>
      <c r="AP94" s="1138"/>
      <c r="AQ94" s="1138"/>
      <c r="AR94" s="1138"/>
      <c r="AS94" s="1138"/>
      <c r="AT94" s="1138"/>
      <c r="AU94" s="1138"/>
      <c r="AV94" s="1138"/>
      <c r="AW94" s="1138"/>
      <c r="AX94" s="1138"/>
      <c r="AY94" s="1138"/>
      <c r="AZ94" s="1138"/>
      <c r="BA94" s="1138"/>
      <c r="BB94" s="1138"/>
      <c r="BC94" s="1138"/>
      <c r="BD94" s="1138"/>
      <c r="BE94" s="1138"/>
      <c r="BF94" s="1138"/>
      <c r="BG94" s="1138"/>
      <c r="BH94" s="1139"/>
      <c r="BI94" s="319"/>
      <c r="BJ94" s="319"/>
      <c r="BK94" s="319"/>
      <c r="BL94" s="319"/>
      <c r="BM94" s="319"/>
      <c r="BN94" s="319"/>
      <c r="BO94" s="319"/>
      <c r="BP94" s="319"/>
      <c r="BQ94" s="319"/>
      <c r="BR94" s="319"/>
      <c r="BS94" s="319"/>
      <c r="BT94" s="260"/>
      <c r="BU94" s="260"/>
      <c r="BV94" s="260"/>
      <c r="BW94" s="260"/>
      <c r="BX94" s="260"/>
    </row>
    <row r="95" spans="1:76" ht="12" customHeight="1">
      <c r="A95" s="260"/>
      <c r="B95" s="1224"/>
      <c r="C95" s="1224"/>
      <c r="D95" s="1224"/>
      <c r="E95" s="1224"/>
      <c r="F95" s="1224"/>
      <c r="G95" s="1226"/>
      <c r="H95" s="1142"/>
      <c r="I95" s="1142"/>
      <c r="J95" s="1142"/>
      <c r="K95" s="1142"/>
      <c r="L95" s="1142"/>
      <c r="M95" s="262"/>
      <c r="N95" s="1138"/>
      <c r="O95" s="1138"/>
      <c r="P95" s="1138"/>
      <c r="Q95" s="1138"/>
      <c r="R95" s="1138"/>
      <c r="S95" s="1138"/>
      <c r="T95" s="1138"/>
      <c r="U95" s="1138"/>
      <c r="V95" s="1138"/>
      <c r="W95" s="1138"/>
      <c r="X95" s="1138"/>
      <c r="Y95" s="1138"/>
      <c r="Z95" s="1138"/>
      <c r="AA95" s="1138"/>
      <c r="AB95" s="1138"/>
      <c r="AC95" s="1138"/>
      <c r="AD95" s="1138"/>
      <c r="AE95" s="1138"/>
      <c r="AF95" s="1138"/>
      <c r="AG95" s="1138"/>
      <c r="AH95" s="1138"/>
      <c r="AI95" s="1138"/>
      <c r="AJ95" s="1138"/>
      <c r="AK95" s="1138"/>
      <c r="AL95" s="1138"/>
      <c r="AM95" s="1138"/>
      <c r="AN95" s="1138"/>
      <c r="AO95" s="1138"/>
      <c r="AP95" s="1138"/>
      <c r="AQ95" s="1138"/>
      <c r="AR95" s="1138"/>
      <c r="AS95" s="1138"/>
      <c r="AT95" s="1138"/>
      <c r="AU95" s="1138"/>
      <c r="AV95" s="1138"/>
      <c r="AW95" s="1138"/>
      <c r="AX95" s="1138"/>
      <c r="AY95" s="1138"/>
      <c r="AZ95" s="1138"/>
      <c r="BA95" s="1138"/>
      <c r="BB95" s="1138"/>
      <c r="BC95" s="1138"/>
      <c r="BD95" s="1138"/>
      <c r="BE95" s="1138"/>
      <c r="BF95" s="1138"/>
      <c r="BG95" s="1138"/>
      <c r="BH95" s="1139"/>
      <c r="BI95" s="319"/>
      <c r="BJ95" s="319"/>
      <c r="BK95" s="319"/>
      <c r="BL95" s="319"/>
      <c r="BM95" s="319"/>
      <c r="BN95" s="319"/>
      <c r="BO95" s="319"/>
      <c r="BP95" s="319"/>
      <c r="BQ95" s="319"/>
      <c r="BR95" s="319"/>
      <c r="BS95" s="319"/>
      <c r="BT95" s="260"/>
      <c r="BU95" s="260"/>
      <c r="BV95" s="260"/>
      <c r="BW95" s="260"/>
      <c r="BX95" s="260"/>
    </row>
    <row r="96" spans="1:76" ht="12" customHeight="1">
      <c r="A96" s="260"/>
      <c r="B96" s="1224"/>
      <c r="C96" s="1224"/>
      <c r="D96" s="1224"/>
      <c r="E96" s="1224"/>
      <c r="F96" s="1224"/>
      <c r="G96" s="1226"/>
      <c r="H96" s="322"/>
      <c r="I96" s="322"/>
      <c r="J96" s="322"/>
      <c r="K96" s="322"/>
      <c r="L96" s="322"/>
      <c r="M96" s="262"/>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8"/>
      <c r="AK96" s="1138"/>
      <c r="AL96" s="1138"/>
      <c r="AM96" s="1138"/>
      <c r="AN96" s="1138"/>
      <c r="AO96" s="1138"/>
      <c r="AP96" s="1138"/>
      <c r="AQ96" s="1138"/>
      <c r="AR96" s="1138"/>
      <c r="AS96" s="1138"/>
      <c r="AT96" s="1138"/>
      <c r="AU96" s="1138"/>
      <c r="AV96" s="1138"/>
      <c r="AW96" s="1138"/>
      <c r="AX96" s="1138"/>
      <c r="AY96" s="1138"/>
      <c r="AZ96" s="1138"/>
      <c r="BA96" s="1138"/>
      <c r="BB96" s="1138"/>
      <c r="BC96" s="1138"/>
      <c r="BD96" s="1138"/>
      <c r="BE96" s="1138"/>
      <c r="BF96" s="1138"/>
      <c r="BG96" s="1138"/>
      <c r="BH96" s="1139"/>
      <c r="BI96" s="319"/>
      <c r="BJ96" s="319"/>
      <c r="BK96" s="319"/>
      <c r="BL96" s="319"/>
      <c r="BM96" s="319"/>
      <c r="BN96" s="319"/>
      <c r="BO96" s="319"/>
      <c r="BP96" s="319"/>
      <c r="BQ96" s="319"/>
      <c r="BR96" s="319"/>
      <c r="BS96" s="319"/>
      <c r="BT96" s="260"/>
      <c r="BU96" s="260"/>
      <c r="BV96" s="260"/>
      <c r="BW96" s="260"/>
      <c r="BX96" s="260"/>
    </row>
    <row r="97" spans="1:76" ht="12" customHeight="1">
      <c r="A97" s="260"/>
      <c r="B97" s="1224"/>
      <c r="C97" s="1224"/>
      <c r="D97" s="1224"/>
      <c r="E97" s="1224"/>
      <c r="F97" s="1224"/>
      <c r="G97" s="1226"/>
      <c r="H97" s="1141" t="s">
        <v>297</v>
      </c>
      <c r="I97" s="1141"/>
      <c r="J97" s="1141"/>
      <c r="K97" s="1141"/>
      <c r="L97" s="1141"/>
      <c r="M97" s="322"/>
      <c r="N97" s="1138" t="s">
        <v>360</v>
      </c>
      <c r="O97" s="1138"/>
      <c r="P97" s="1138"/>
      <c r="Q97" s="1138"/>
      <c r="R97" s="1138"/>
      <c r="S97" s="1138"/>
      <c r="T97" s="1138"/>
      <c r="U97" s="1138"/>
      <c r="V97" s="1138"/>
      <c r="W97" s="1138"/>
      <c r="X97" s="1138"/>
      <c r="Y97" s="1138"/>
      <c r="Z97" s="1138"/>
      <c r="AA97" s="1138"/>
      <c r="AB97" s="1138"/>
      <c r="AC97" s="1138"/>
      <c r="AD97" s="1138"/>
      <c r="AE97" s="1138"/>
      <c r="AF97" s="1138"/>
      <c r="AG97" s="1138"/>
      <c r="AH97" s="1138"/>
      <c r="AI97" s="1138"/>
      <c r="AJ97" s="1138"/>
      <c r="AK97" s="1138"/>
      <c r="AL97" s="1138"/>
      <c r="AM97" s="1138"/>
      <c r="AN97" s="1138"/>
      <c r="AO97" s="1138"/>
      <c r="AP97" s="1138"/>
      <c r="AQ97" s="1138"/>
      <c r="AR97" s="1138"/>
      <c r="AS97" s="1138"/>
      <c r="AT97" s="1138"/>
      <c r="AU97" s="1138"/>
      <c r="AV97" s="1138"/>
      <c r="AW97" s="1138"/>
      <c r="AX97" s="1138"/>
      <c r="AY97" s="1138"/>
      <c r="AZ97" s="1138"/>
      <c r="BA97" s="1138"/>
      <c r="BB97" s="1138"/>
      <c r="BC97" s="1138"/>
      <c r="BD97" s="1138"/>
      <c r="BE97" s="1138"/>
      <c r="BF97" s="1138"/>
      <c r="BG97" s="1138"/>
      <c r="BH97" s="1139"/>
      <c r="BI97" s="319"/>
      <c r="BJ97" s="319"/>
      <c r="BK97" s="319"/>
      <c r="BL97" s="319"/>
      <c r="BM97" s="319"/>
      <c r="BN97" s="319"/>
      <c r="BO97" s="319"/>
      <c r="BP97" s="319"/>
      <c r="BQ97" s="319"/>
      <c r="BR97" s="319"/>
      <c r="BS97" s="319"/>
      <c r="BT97" s="260"/>
      <c r="BU97" s="260"/>
      <c r="BV97" s="260"/>
      <c r="BW97" s="260"/>
      <c r="BX97" s="260"/>
    </row>
    <row r="98" spans="1:76" ht="12" customHeight="1">
      <c r="A98" s="260"/>
      <c r="B98" s="1224"/>
      <c r="C98" s="1224"/>
      <c r="D98" s="1224"/>
      <c r="E98" s="1224"/>
      <c r="F98" s="1224"/>
      <c r="G98" s="1226"/>
      <c r="H98" s="1141"/>
      <c r="I98" s="1141"/>
      <c r="J98" s="1141"/>
      <c r="K98" s="1141"/>
      <c r="L98" s="1141"/>
      <c r="M98" s="262"/>
      <c r="N98" s="1138"/>
      <c r="O98" s="1138"/>
      <c r="P98" s="1138"/>
      <c r="Q98" s="1138"/>
      <c r="R98" s="1138"/>
      <c r="S98" s="1138"/>
      <c r="T98" s="1138"/>
      <c r="U98" s="1138"/>
      <c r="V98" s="1138"/>
      <c r="W98" s="1138"/>
      <c r="X98" s="1138"/>
      <c r="Y98" s="1138"/>
      <c r="Z98" s="1138"/>
      <c r="AA98" s="1138"/>
      <c r="AB98" s="1138"/>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9"/>
      <c r="BI98" s="319"/>
      <c r="BJ98" s="319"/>
      <c r="BK98" s="319"/>
      <c r="BL98" s="319"/>
      <c r="BM98" s="319"/>
      <c r="BN98" s="319"/>
      <c r="BO98" s="319"/>
      <c r="BP98" s="319"/>
      <c r="BQ98" s="319"/>
      <c r="BR98" s="319"/>
      <c r="BS98" s="319"/>
      <c r="BT98" s="260"/>
      <c r="BU98" s="260"/>
      <c r="BV98" s="260"/>
      <c r="BW98" s="260"/>
      <c r="BX98" s="260"/>
    </row>
    <row r="99" spans="1:76" ht="12" customHeight="1">
      <c r="A99" s="260"/>
      <c r="B99" s="1224"/>
      <c r="C99" s="1224"/>
      <c r="D99" s="1224"/>
      <c r="E99" s="1224"/>
      <c r="F99" s="1224"/>
      <c r="G99" s="1226"/>
      <c r="H99" s="1141"/>
      <c r="I99" s="1141"/>
      <c r="J99" s="1141"/>
      <c r="K99" s="1141"/>
      <c r="L99" s="1141"/>
      <c r="M99" s="262"/>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c r="BA99" s="1138"/>
      <c r="BB99" s="1138"/>
      <c r="BC99" s="1138"/>
      <c r="BD99" s="1138"/>
      <c r="BE99" s="1138"/>
      <c r="BF99" s="1138"/>
      <c r="BG99" s="1138"/>
      <c r="BH99" s="1139"/>
      <c r="BI99" s="319"/>
      <c r="BJ99" s="319"/>
      <c r="BK99" s="319"/>
      <c r="BL99" s="319"/>
      <c r="BM99" s="319"/>
      <c r="BN99" s="319"/>
      <c r="BO99" s="319"/>
      <c r="BP99" s="319"/>
      <c r="BQ99" s="319"/>
      <c r="BR99" s="319"/>
      <c r="BS99" s="319"/>
      <c r="BT99" s="260"/>
      <c r="BU99" s="260"/>
      <c r="BV99" s="260"/>
      <c r="BW99" s="260"/>
      <c r="BX99" s="260"/>
    </row>
    <row r="100" spans="1:76" ht="12" customHeight="1">
      <c r="A100" s="260"/>
      <c r="B100" s="1224"/>
      <c r="C100" s="1224"/>
      <c r="D100" s="1224"/>
      <c r="E100" s="1224"/>
      <c r="F100" s="1224"/>
      <c r="G100" s="1226"/>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320"/>
      <c r="BI100" s="319"/>
      <c r="BJ100" s="319"/>
      <c r="BK100" s="319"/>
      <c r="BL100" s="319"/>
      <c r="BM100" s="319"/>
      <c r="BN100" s="319"/>
      <c r="BO100" s="319"/>
      <c r="BP100" s="319"/>
      <c r="BQ100" s="319"/>
      <c r="BR100" s="319"/>
      <c r="BS100" s="319"/>
      <c r="BT100" s="260"/>
      <c r="BU100" s="260"/>
      <c r="BV100" s="260"/>
      <c r="BW100" s="260"/>
      <c r="BX100" s="260"/>
    </row>
    <row r="101" spans="1:76" ht="12" customHeight="1">
      <c r="A101" s="260"/>
      <c r="B101" s="1224"/>
      <c r="C101" s="1224"/>
      <c r="D101" s="1224"/>
      <c r="E101" s="1224"/>
      <c r="F101" s="1224"/>
      <c r="G101" s="1226"/>
      <c r="H101" s="1142" t="s">
        <v>298</v>
      </c>
      <c r="I101" s="1142"/>
      <c r="J101" s="1142"/>
      <c r="K101" s="1142"/>
      <c r="L101" s="1142"/>
      <c r="M101" s="262"/>
      <c r="N101" s="1138" t="s">
        <v>232</v>
      </c>
      <c r="O101" s="1138"/>
      <c r="P101" s="1138"/>
      <c r="Q101" s="1138"/>
      <c r="R101" s="1138"/>
      <c r="S101" s="1138"/>
      <c r="T101" s="1138"/>
      <c r="U101" s="1138"/>
      <c r="V101" s="1138"/>
      <c r="W101" s="1138"/>
      <c r="X101" s="1138"/>
      <c r="Y101" s="1138"/>
      <c r="Z101" s="1138"/>
      <c r="AA101" s="1138"/>
      <c r="AB101" s="1138"/>
      <c r="AC101" s="1138"/>
      <c r="AD101" s="1138"/>
      <c r="AE101" s="1138"/>
      <c r="AF101" s="1138"/>
      <c r="AG101" s="1138"/>
      <c r="AH101" s="1138"/>
      <c r="AI101" s="1138"/>
      <c r="AJ101" s="1138"/>
      <c r="AK101" s="1138"/>
      <c r="AL101" s="1138"/>
      <c r="AM101" s="1138"/>
      <c r="AN101" s="1138"/>
      <c r="AO101" s="1138"/>
      <c r="AP101" s="1138"/>
      <c r="AQ101" s="1138"/>
      <c r="AR101" s="1138"/>
      <c r="AS101" s="1138"/>
      <c r="AT101" s="1138"/>
      <c r="AU101" s="1138"/>
      <c r="AV101" s="1138"/>
      <c r="AW101" s="1138"/>
      <c r="AX101" s="1138"/>
      <c r="AY101" s="1138"/>
      <c r="AZ101" s="1138"/>
      <c r="BA101" s="1138"/>
      <c r="BB101" s="1138"/>
      <c r="BC101" s="1138"/>
      <c r="BD101" s="1138"/>
      <c r="BE101" s="1138"/>
      <c r="BF101" s="1138"/>
      <c r="BG101" s="1138"/>
      <c r="BH101" s="1139"/>
      <c r="BI101" s="319"/>
      <c r="BJ101" s="319"/>
      <c r="BK101" s="319"/>
      <c r="BL101" s="319"/>
      <c r="BM101" s="319"/>
      <c r="BN101" s="319"/>
      <c r="BO101" s="319"/>
      <c r="BP101" s="319"/>
      <c r="BQ101" s="319"/>
      <c r="BR101" s="319"/>
      <c r="BS101" s="319"/>
      <c r="BT101" s="260"/>
      <c r="BU101" s="260"/>
      <c r="BV101" s="260"/>
      <c r="BW101" s="260"/>
      <c r="BX101" s="260"/>
    </row>
    <row r="102" spans="1:76" ht="12" customHeight="1" thickBot="1">
      <c r="A102" s="260"/>
      <c r="B102" s="1224"/>
      <c r="C102" s="1224"/>
      <c r="D102" s="1224"/>
      <c r="E102" s="1224"/>
      <c r="F102" s="1224"/>
      <c r="G102" s="1227"/>
      <c r="H102" s="1143"/>
      <c r="I102" s="1143"/>
      <c r="J102" s="1143"/>
      <c r="K102" s="1143"/>
      <c r="L102" s="1143"/>
      <c r="M102" s="323"/>
      <c r="N102" s="1144"/>
      <c r="O102" s="1144"/>
      <c r="P102" s="1144"/>
      <c r="Q102" s="1144"/>
      <c r="R102" s="1144"/>
      <c r="S102" s="1144"/>
      <c r="T102" s="1144"/>
      <c r="U102" s="1144"/>
      <c r="V102" s="1144"/>
      <c r="W102" s="1144"/>
      <c r="X102" s="1144"/>
      <c r="Y102" s="1144"/>
      <c r="Z102" s="1144"/>
      <c r="AA102" s="1144"/>
      <c r="AB102" s="1144"/>
      <c r="AC102" s="1144"/>
      <c r="AD102" s="1144"/>
      <c r="AE102" s="1144"/>
      <c r="AF102" s="1144"/>
      <c r="AG102" s="1144"/>
      <c r="AH102" s="1144"/>
      <c r="AI102" s="1144"/>
      <c r="AJ102" s="1144"/>
      <c r="AK102" s="1144"/>
      <c r="AL102" s="1144"/>
      <c r="AM102" s="1144"/>
      <c r="AN102" s="1144"/>
      <c r="AO102" s="1144"/>
      <c r="AP102" s="1144"/>
      <c r="AQ102" s="1144"/>
      <c r="AR102" s="1144"/>
      <c r="AS102" s="1144"/>
      <c r="AT102" s="1144"/>
      <c r="AU102" s="1144"/>
      <c r="AV102" s="1144"/>
      <c r="AW102" s="1144"/>
      <c r="AX102" s="1144"/>
      <c r="AY102" s="1144"/>
      <c r="AZ102" s="1144"/>
      <c r="BA102" s="1144"/>
      <c r="BB102" s="1144"/>
      <c r="BC102" s="1144"/>
      <c r="BD102" s="1144"/>
      <c r="BE102" s="1144"/>
      <c r="BF102" s="1144"/>
      <c r="BG102" s="1144"/>
      <c r="BH102" s="1145"/>
      <c r="BI102" s="319"/>
      <c r="BJ102" s="319"/>
      <c r="BK102" s="319"/>
      <c r="BL102" s="319"/>
      <c r="BM102" s="319"/>
      <c r="BN102" s="319"/>
      <c r="BO102" s="319"/>
      <c r="BP102" s="319"/>
      <c r="BQ102" s="319"/>
      <c r="BR102" s="319"/>
      <c r="BS102" s="319"/>
      <c r="BT102" s="260"/>
      <c r="BU102" s="260"/>
      <c r="BV102" s="260"/>
      <c r="BW102" s="260"/>
      <c r="BX102" s="260"/>
    </row>
    <row r="103" spans="1:76" ht="18" customHeight="1">
      <c r="A103" s="260"/>
      <c r="B103" s="1224"/>
      <c r="C103" s="1224"/>
      <c r="D103" s="1224"/>
      <c r="E103" s="1224"/>
      <c r="F103" s="1224"/>
      <c r="G103" s="324"/>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319"/>
      <c r="BJ103" s="319"/>
      <c r="BK103" s="319"/>
      <c r="BL103" s="319"/>
      <c r="BM103" s="319"/>
      <c r="BN103" s="319"/>
      <c r="BO103" s="319"/>
      <c r="BP103" s="319"/>
      <c r="BQ103" s="319"/>
      <c r="BR103" s="319"/>
      <c r="BS103" s="319"/>
      <c r="BT103" s="260"/>
      <c r="BU103" s="260"/>
      <c r="BV103" s="260"/>
      <c r="BW103" s="260"/>
      <c r="BX103" s="260"/>
    </row>
    <row r="104" spans="1:76" ht="12"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row>
    <row r="105" spans="1:76" ht="15.7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row>
    <row r="106" spans="1:76" ht="15.75"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row>
    <row r="107" spans="1:76" ht="15.75" customHeight="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row>
    <row r="108" spans="1:76" ht="15.75" customHeight="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row>
    <row r="109" spans="1:76" ht="19.5" customHeight="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r9dDGvXdpVXvvdVjx1vFvUUURoBIwGKgoZPor+iF/zmCDexk8AeZ+EDuVWoM3rIomLPkSLFh/uXDCE5McN8x2g==" saltValue="YvJbk7i8iljwNbydpQpBRg==" spinCount="100000" sheet="1" objects="1" scenarios="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7" priority="24">
      <formula>LEN(TRIM(M27))=0</formula>
    </cfRule>
  </conditionalFormatting>
  <conditionalFormatting sqref="AZ45:BK47 AV48:BO50 N50:AN51">
    <cfRule type="containsBlanks" dxfId="26" priority="23">
      <formula>LEN(TRIM(N45))=0</formula>
    </cfRule>
  </conditionalFormatting>
  <conditionalFormatting sqref="AA27:AN28 R55">
    <cfRule type="containsBlanks" dxfId="25" priority="22">
      <formula>LEN(TRIM(R27))=0</formula>
    </cfRule>
  </conditionalFormatting>
  <conditionalFormatting sqref="AV27:AY30">
    <cfRule type="containsBlanks" dxfId="24" priority="21">
      <formula>LEN(TRIM(AV27))=0</formula>
    </cfRule>
  </conditionalFormatting>
  <conditionalFormatting sqref="BN27:BS30">
    <cfRule type="containsBlanks" dxfId="23" priority="20">
      <formula>LEN(TRIM(BN27))=0</formula>
    </cfRule>
  </conditionalFormatting>
  <conditionalFormatting sqref="AV44:AY47">
    <cfRule type="containsBlanks" dxfId="22" priority="19">
      <formula>LEN(TRIM(AV44))=0</formula>
    </cfRule>
  </conditionalFormatting>
  <conditionalFormatting sqref="BN44:BS47">
    <cfRule type="containsBlanks" dxfId="21" priority="18">
      <formula>LEN(TRIM(BN44))=0</formula>
    </cfRule>
  </conditionalFormatting>
  <conditionalFormatting sqref="R48:AN48">
    <cfRule type="containsBlanks" dxfId="20" priority="17">
      <formula>LEN(TRIM(R48))=0</formula>
    </cfRule>
  </conditionalFormatting>
  <conditionalFormatting sqref="BE54:BS55">
    <cfRule type="containsBlanks" dxfId="19" priority="16">
      <formula>LEN(TRIM(BE54))=0</formula>
    </cfRule>
  </conditionalFormatting>
  <conditionalFormatting sqref="BE56:BS60">
    <cfRule type="containsBlanks" dxfId="18" priority="15">
      <formula>LEN(TRIM(BE56))=0</formula>
    </cfRule>
  </conditionalFormatting>
  <conditionalFormatting sqref="M54:Q60">
    <cfRule type="containsBlanks" dxfId="17" priority="14">
      <formula>LEN(TRIM(M54))=0</formula>
    </cfRule>
  </conditionalFormatting>
  <conditionalFormatting sqref="O45:P46 S45:T46 W45:X46">
    <cfRule type="containsBlanks" dxfId="16" priority="13">
      <formula>LEN(TRIM(O45))=0</formula>
    </cfRule>
  </conditionalFormatting>
  <conditionalFormatting sqref="H61:L63 H66:L68 J64:L65 H71:L71 J69:L70">
    <cfRule type="expression" dxfId="15" priority="11">
      <formula>COUNTIF($CX$61:$CX$68,FALSE)=2</formula>
    </cfRule>
  </conditionalFormatting>
  <conditionalFormatting sqref="R61:U64 V62:AG64 AL61:BD64 R65:BD67">
    <cfRule type="notContainsBlanks" dxfId="14" priority="6">
      <formula>LEN(TRIM(R61))&gt;0</formula>
    </cfRule>
    <cfRule type="expression" dxfId="13" priority="9" stopIfTrue="1">
      <formula>COUNTIF($CX$61,TRUE)=1</formula>
    </cfRule>
  </conditionalFormatting>
  <conditionalFormatting sqref="R68:U71 V69:AG71 AL68:BD71">
    <cfRule type="notContainsBlanks" dxfId="12" priority="8">
      <formula>LEN(TRIM(R68))&gt;0</formula>
    </cfRule>
    <cfRule type="expression" dxfId="11" priority="25" stopIfTrue="1">
      <formula>COUNTIF($CX$68,TRUE)=1</formula>
    </cfRule>
  </conditionalFormatting>
  <conditionalFormatting sqref="T54:AA54">
    <cfRule type="containsBlanks" dxfId="10" priority="4">
      <formula>LEN(TRIM(T54))=0</formula>
    </cfRule>
  </conditionalFormatting>
  <conditionalFormatting sqref="AM52">
    <cfRule type="expression" dxfId="9" priority="3">
      <formula>$AM$52=""</formula>
    </cfRule>
  </conditionalFormatting>
  <conditionalFormatting sqref="H64">
    <cfRule type="expression" dxfId="8" priority="2">
      <formula>AND($H$64="", $H$69="")</formula>
    </cfRule>
  </conditionalFormatting>
  <conditionalFormatting sqref="H69">
    <cfRule type="expression" dxfId="7" priority="1">
      <formula>AND($H$64="", $H$69="")</formula>
    </cfRule>
  </conditionalFormatting>
  <dataValidations count="21">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1つのセルにつき、1桁の数値を入力してください。" sqref="BD31:BO34">
      <formula1>1</formula1>
    </dataValidation>
    <dataValidation type="textLength" operator="equal" allowBlank="1" showInputMessage="1" showErrorMessage="1" error="1つのセルにつき、1桁の数値を入力してください。" sqref="AV31:BC34">
      <formula1>1</formula1>
    </dataValidation>
    <dataValidation type="list" allowBlank="1" showInputMessage="1" showErrorMessage="1" sqref="AM52 H64 H69">
      <formula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83" customWidth="1"/>
    <col min="2" max="2" width="19.875" style="81" customWidth="1"/>
    <col min="3" max="8" width="3.625" style="81" customWidth="1"/>
    <col min="9" max="9" width="3.5" style="81" customWidth="1"/>
    <col min="10" max="10" width="3.875" style="81" customWidth="1"/>
    <col min="11" max="11" width="3.625" style="81" customWidth="1"/>
    <col min="12" max="12" width="3.5" style="81" customWidth="1"/>
    <col min="13" max="13" width="3.875" style="81" customWidth="1"/>
    <col min="14" max="21" width="3.625" style="81" customWidth="1"/>
    <col min="22" max="23" width="5" style="81" customWidth="1"/>
    <col min="24" max="24" width="9" style="81"/>
    <col min="25" max="25" width="9" style="81" customWidth="1"/>
    <col min="26" max="26" width="9" style="82" hidden="1" customWidth="1"/>
    <col min="27" max="27" width="9" style="81" hidden="1" customWidth="1"/>
    <col min="28" max="16384" width="9" style="81"/>
  </cols>
  <sheetData>
    <row r="1" spans="1:27" ht="20.25" customHeight="1" thickBot="1">
      <c r="A1" s="100"/>
      <c r="B1" s="135" t="s">
        <v>131</v>
      </c>
      <c r="C1" s="102"/>
      <c r="D1" s="102"/>
      <c r="E1" s="102"/>
      <c r="F1" s="102"/>
      <c r="G1" s="102"/>
      <c r="H1" s="102"/>
      <c r="I1" s="102"/>
      <c r="J1" s="102"/>
      <c r="K1" s="102"/>
      <c r="L1" s="102"/>
      <c r="M1" s="102"/>
      <c r="N1" s="102"/>
      <c r="O1" s="102"/>
      <c r="P1" s="102"/>
      <c r="Q1" s="102"/>
      <c r="R1" s="102"/>
      <c r="S1" s="102"/>
      <c r="T1" s="102"/>
      <c r="U1" s="102"/>
    </row>
    <row r="2" spans="1:27" ht="27.75" customHeight="1" thickTop="1" thickBot="1">
      <c r="A2" s="1108" t="s">
        <v>158</v>
      </c>
      <c r="B2" s="1108"/>
      <c r="C2" s="1108"/>
      <c r="D2" s="1108"/>
      <c r="E2" s="1108"/>
      <c r="F2" s="1108"/>
      <c r="G2" s="1108"/>
      <c r="H2" s="1108"/>
      <c r="I2" s="1108"/>
      <c r="J2" s="1108"/>
      <c r="K2" s="1108"/>
      <c r="L2" s="371"/>
      <c r="M2" s="371"/>
      <c r="N2" s="371"/>
      <c r="O2" s="371"/>
      <c r="P2" s="371"/>
      <c r="Q2" s="371"/>
      <c r="R2" s="371"/>
      <c r="S2" s="371"/>
      <c r="T2" s="371"/>
      <c r="U2" s="371"/>
      <c r="W2" s="375"/>
      <c r="X2" s="369" t="s">
        <v>349</v>
      </c>
    </row>
    <row r="3" spans="1:27" ht="11.25" customHeight="1" thickTop="1">
      <c r="A3" s="157"/>
      <c r="B3" s="157"/>
      <c r="C3" s="157"/>
      <c r="D3" s="157"/>
      <c r="E3" s="157"/>
      <c r="F3" s="157"/>
      <c r="G3" s="157"/>
      <c r="H3" s="157"/>
      <c r="I3" s="157"/>
      <c r="J3" s="157"/>
      <c r="K3" s="157"/>
      <c r="L3" s="157"/>
      <c r="M3" s="157"/>
      <c r="N3" s="157"/>
      <c r="O3" s="157"/>
      <c r="P3" s="157"/>
      <c r="Q3" s="157"/>
      <c r="R3" s="157"/>
      <c r="S3" s="157"/>
      <c r="T3" s="157"/>
      <c r="U3" s="157"/>
      <c r="Z3" s="82" t="str">
        <f>IF(W2="","",VLOOKUP(W2,③被扶養者申告書!A16:AC31,6,FALSE))</f>
        <v/>
      </c>
      <c r="AA3" s="81" t="e">
        <f>MATCH(Z3,③被扶養者申告書!F16:F31,0)</f>
        <v>#N/A</v>
      </c>
    </row>
    <row r="4" spans="1:27" ht="34.5" customHeight="1">
      <c r="A4" s="1134" t="s">
        <v>407</v>
      </c>
      <c r="B4" s="1135"/>
      <c r="C4" s="1135"/>
      <c r="D4" s="1135"/>
      <c r="E4" s="1135"/>
      <c r="F4" s="1135"/>
      <c r="G4" s="1135"/>
      <c r="H4" s="1135"/>
      <c r="I4" s="1135"/>
      <c r="J4" s="1135"/>
      <c r="K4" s="1135"/>
      <c r="L4" s="1135"/>
      <c r="M4" s="1135"/>
      <c r="N4" s="1135"/>
      <c r="O4" s="1135"/>
      <c r="P4" s="1135"/>
      <c r="Q4" s="1135"/>
      <c r="R4" s="1135"/>
      <c r="S4" s="1135"/>
      <c r="T4" s="1135"/>
      <c r="U4" s="1135"/>
    </row>
    <row r="5" spans="1:27" ht="14.25" customHeight="1">
      <c r="A5" s="158"/>
      <c r="B5" s="159"/>
      <c r="C5" s="159"/>
      <c r="D5" s="159"/>
      <c r="E5" s="159"/>
      <c r="F5" s="159"/>
      <c r="G5" s="159"/>
      <c r="H5" s="159"/>
      <c r="I5" s="159"/>
      <c r="J5" s="159"/>
      <c r="K5" s="159"/>
      <c r="L5" s="159"/>
      <c r="M5" s="159"/>
      <c r="N5" s="159"/>
      <c r="O5" s="159"/>
      <c r="P5" s="159"/>
      <c r="Q5" s="159"/>
      <c r="R5" s="159"/>
      <c r="S5" s="159"/>
      <c r="T5" s="159"/>
      <c r="U5" s="159"/>
    </row>
    <row r="6" spans="1:27" ht="15.75" customHeight="1">
      <c r="A6" s="157"/>
      <c r="B6" s="1090" t="s">
        <v>159</v>
      </c>
      <c r="C6" s="1090"/>
      <c r="D6" s="1090"/>
      <c r="E6" s="1090"/>
      <c r="F6" s="1090"/>
      <c r="G6" s="1090"/>
      <c r="H6" s="1090"/>
      <c r="I6" s="1090"/>
      <c r="J6" s="1090"/>
      <c r="K6" s="1090"/>
      <c r="L6" s="1090"/>
      <c r="M6" s="1090"/>
      <c r="N6" s="1090"/>
      <c r="O6" s="1090"/>
      <c r="P6" s="1090"/>
      <c r="Q6" s="1090"/>
      <c r="R6" s="1090"/>
      <c r="S6" s="1090"/>
      <c r="T6" s="1090"/>
      <c r="U6" s="1090"/>
    </row>
    <row r="7" spans="1:27" ht="120.75" customHeight="1">
      <c r="A7" s="139" t="s">
        <v>150</v>
      </c>
      <c r="B7" s="1109" t="s">
        <v>169</v>
      </c>
      <c r="C7" s="1110"/>
      <c r="D7" s="1110"/>
      <c r="E7" s="1110"/>
      <c r="F7" s="1110"/>
      <c r="G7" s="1110"/>
      <c r="H7" s="1110"/>
      <c r="I7" s="1110"/>
      <c r="J7" s="1110"/>
      <c r="K7" s="1110"/>
      <c r="L7" s="1110"/>
      <c r="M7" s="1110"/>
      <c r="N7" s="1110"/>
      <c r="O7" s="1110"/>
      <c r="P7" s="1110"/>
      <c r="Q7" s="1110"/>
      <c r="R7" s="1110"/>
      <c r="S7" s="1110"/>
      <c r="T7" s="1111"/>
      <c r="U7" s="140"/>
    </row>
    <row r="8" spans="1:27" ht="21.75" customHeight="1">
      <c r="A8" s="141"/>
      <c r="B8" s="157"/>
      <c r="C8" s="157"/>
      <c r="D8" s="157"/>
      <c r="E8" s="157"/>
      <c r="F8" s="157"/>
      <c r="G8" s="157"/>
      <c r="H8" s="157"/>
      <c r="I8" s="157"/>
      <c r="J8" s="157"/>
      <c r="K8" s="157"/>
      <c r="L8" s="157"/>
      <c r="M8" s="157"/>
      <c r="N8" s="157"/>
      <c r="O8" s="157"/>
      <c r="P8" s="157"/>
      <c r="Q8" s="157"/>
      <c r="R8" s="157"/>
      <c r="S8" s="157"/>
      <c r="T8" s="157"/>
      <c r="U8" s="141"/>
    </row>
    <row r="9" spans="1:27" ht="20.25" customHeight="1">
      <c r="A9" s="103">
        <v>1</v>
      </c>
      <c r="B9" s="964" t="s">
        <v>404</v>
      </c>
      <c r="C9" s="971" t="s">
        <v>140</v>
      </c>
      <c r="D9" s="971"/>
      <c r="E9" s="971"/>
      <c r="F9" s="971"/>
      <c r="G9" s="971"/>
      <c r="H9" s="971"/>
      <c r="I9" s="971" t="s">
        <v>126</v>
      </c>
      <c r="J9" s="971"/>
      <c r="K9" s="971"/>
      <c r="L9" s="971"/>
      <c r="M9" s="971" t="s">
        <v>109</v>
      </c>
      <c r="N9" s="971"/>
      <c r="O9" s="1558" t="s">
        <v>172</v>
      </c>
      <c r="P9" s="1559"/>
      <c r="Q9" s="1559"/>
      <c r="R9" s="1559"/>
      <c r="S9" s="1559"/>
      <c r="T9" s="1559"/>
      <c r="U9" s="1560"/>
      <c r="X9" s="82"/>
      <c r="Z9" s="81"/>
    </row>
    <row r="10" spans="1:27" ht="20.25" customHeight="1">
      <c r="A10" s="105"/>
      <c r="B10" s="965"/>
      <c r="C10" s="968" t="str">
        <f>IF(W2="","",INDEX(③被扶養者申告書!F16:FQ31,MATCH(Z3,③被扶養者申告書!F16:F31,0)+1,1))</f>
        <v/>
      </c>
      <c r="D10" s="968"/>
      <c r="E10" s="968"/>
      <c r="F10" s="968"/>
      <c r="G10" s="968"/>
      <c r="H10" s="968"/>
      <c r="I10" s="970" t="str">
        <f>IF(W2="","",VLOOKUP(Z3,③被扶養者申告書!F16:AW31,19,FALSE))</f>
        <v/>
      </c>
      <c r="J10" s="970"/>
      <c r="K10" s="970"/>
      <c r="L10" s="970"/>
      <c r="M10" s="968" t="str">
        <f>IF(W2="","",VLOOKUP(Z3,③被扶養者申告書!F16:AW31,16,FALSE))</f>
        <v/>
      </c>
      <c r="N10" s="968"/>
      <c r="O10" s="1561"/>
      <c r="P10" s="1562"/>
      <c r="Q10" s="1562"/>
      <c r="R10" s="1562"/>
      <c r="S10" s="1562"/>
      <c r="T10" s="1562"/>
      <c r="U10" s="1563"/>
      <c r="X10" s="82"/>
      <c r="Z10" s="81"/>
    </row>
    <row r="11" spans="1:27" ht="20.25" customHeight="1">
      <c r="A11" s="106"/>
      <c r="B11" s="107"/>
      <c r="C11" s="968"/>
      <c r="D11" s="968"/>
      <c r="E11" s="968"/>
      <c r="F11" s="968"/>
      <c r="G11" s="968"/>
      <c r="H11" s="968"/>
      <c r="I11" s="970"/>
      <c r="J11" s="970"/>
      <c r="K11" s="970"/>
      <c r="L11" s="970"/>
      <c r="M11" s="968"/>
      <c r="N11" s="968"/>
      <c r="O11" s="1564"/>
      <c r="P11" s="1565"/>
      <c r="Q11" s="1565"/>
      <c r="R11" s="1565"/>
      <c r="S11" s="1565"/>
      <c r="T11" s="1565"/>
      <c r="U11" s="1566"/>
      <c r="X11" s="82"/>
      <c r="Z11" s="81"/>
    </row>
    <row r="12" spans="1:27" ht="24.95" customHeight="1">
      <c r="A12" s="103">
        <v>2</v>
      </c>
      <c r="B12" s="151" t="s">
        <v>165</v>
      </c>
      <c r="C12" s="1555"/>
      <c r="D12" s="1556"/>
      <c r="E12" s="1556"/>
      <c r="F12" s="1556"/>
      <c r="G12" s="1556"/>
      <c r="H12" s="1556"/>
      <c r="I12" s="1556"/>
      <c r="J12" s="1556"/>
      <c r="K12" s="1556"/>
      <c r="L12" s="1556"/>
      <c r="M12" s="1556"/>
      <c r="N12" s="1557"/>
      <c r="O12" s="1552" t="s">
        <v>166</v>
      </c>
      <c r="P12" s="1553"/>
      <c r="Q12" s="1553"/>
      <c r="R12" s="1553"/>
      <c r="S12" s="1553"/>
      <c r="T12" s="1553"/>
      <c r="U12" s="1554"/>
    </row>
    <row r="13" spans="1:27" ht="35.1" customHeight="1">
      <c r="A13" s="144"/>
      <c r="B13" s="152"/>
      <c r="C13" s="447"/>
      <c r="D13" s="999" t="s">
        <v>160</v>
      </c>
      <c r="E13" s="999"/>
      <c r="F13" s="999"/>
      <c r="G13" s="999"/>
      <c r="H13" s="999"/>
      <c r="I13" s="999"/>
      <c r="J13" s="999"/>
      <c r="K13" s="999"/>
      <c r="L13" s="999"/>
      <c r="M13" s="999"/>
      <c r="N13" s="999"/>
      <c r="O13" s="1567" t="s">
        <v>167</v>
      </c>
      <c r="P13" s="1568"/>
      <c r="Q13" s="1568"/>
      <c r="R13" s="1568"/>
      <c r="S13" s="1568"/>
      <c r="T13" s="1568"/>
      <c r="U13" s="1569"/>
      <c r="Z13" s="82" t="b">
        <v>0</v>
      </c>
    </row>
    <row r="14" spans="1:27" ht="35.1" customHeight="1">
      <c r="A14" s="144"/>
      <c r="B14" s="152"/>
      <c r="C14" s="448"/>
      <c r="D14" s="1115" t="s">
        <v>161</v>
      </c>
      <c r="E14" s="1115"/>
      <c r="F14" s="1115"/>
      <c r="G14" s="1115"/>
      <c r="H14" s="1115"/>
      <c r="I14" s="1115"/>
      <c r="J14" s="1115"/>
      <c r="K14" s="1115"/>
      <c r="L14" s="1115"/>
      <c r="M14" s="1115"/>
      <c r="N14" s="1115"/>
      <c r="O14" s="1549" t="s">
        <v>168</v>
      </c>
      <c r="P14" s="1550"/>
      <c r="Q14" s="1550"/>
      <c r="R14" s="1550"/>
      <c r="S14" s="1550"/>
      <c r="T14" s="1550"/>
      <c r="U14" s="1551"/>
      <c r="Z14" s="82" t="b">
        <v>0</v>
      </c>
    </row>
    <row r="15" spans="1:27" ht="35.1" customHeight="1">
      <c r="A15" s="144"/>
      <c r="B15" s="152"/>
      <c r="C15" s="448"/>
      <c r="D15" s="1115" t="s">
        <v>162</v>
      </c>
      <c r="E15" s="1115"/>
      <c r="F15" s="1115"/>
      <c r="G15" s="1115"/>
      <c r="H15" s="1115"/>
      <c r="I15" s="1115"/>
      <c r="J15" s="1115"/>
      <c r="K15" s="1115"/>
      <c r="L15" s="1115"/>
      <c r="M15" s="1115"/>
      <c r="N15" s="1115"/>
      <c r="O15" s="1549" t="s">
        <v>408</v>
      </c>
      <c r="P15" s="1550"/>
      <c r="Q15" s="1550"/>
      <c r="R15" s="1550"/>
      <c r="S15" s="1550"/>
      <c r="T15" s="1550"/>
      <c r="U15" s="1551"/>
      <c r="Z15" s="82" t="b">
        <v>0</v>
      </c>
    </row>
    <row r="16" spans="1:27" ht="35.1" customHeight="1">
      <c r="A16" s="144"/>
      <c r="B16" s="152"/>
      <c r="C16" s="448"/>
      <c r="D16" s="1115" t="s">
        <v>163</v>
      </c>
      <c r="E16" s="1115"/>
      <c r="F16" s="1115"/>
      <c r="G16" s="1115"/>
      <c r="H16" s="1115"/>
      <c r="I16" s="1115"/>
      <c r="J16" s="1115"/>
      <c r="K16" s="1115"/>
      <c r="L16" s="1115"/>
      <c r="M16" s="1115"/>
      <c r="N16" s="1115"/>
      <c r="O16" s="1549" t="s">
        <v>168</v>
      </c>
      <c r="P16" s="1550"/>
      <c r="Q16" s="1550"/>
      <c r="R16" s="1550"/>
      <c r="S16" s="1550"/>
      <c r="T16" s="1550"/>
      <c r="U16" s="1551"/>
      <c r="Z16" s="82" t="b">
        <v>0</v>
      </c>
    </row>
    <row r="17" spans="1:26" ht="35.1" customHeight="1">
      <c r="A17" s="144"/>
      <c r="B17" s="152"/>
      <c r="C17" s="448"/>
      <c r="D17" s="1115" t="s">
        <v>409</v>
      </c>
      <c r="E17" s="1115"/>
      <c r="F17" s="1115"/>
      <c r="G17" s="1115"/>
      <c r="H17" s="1115"/>
      <c r="I17" s="1115"/>
      <c r="J17" s="1115"/>
      <c r="K17" s="1115"/>
      <c r="L17" s="1115"/>
      <c r="M17" s="1115"/>
      <c r="N17" s="1115"/>
      <c r="O17" s="1549" t="s">
        <v>410</v>
      </c>
      <c r="P17" s="1550"/>
      <c r="Q17" s="1550"/>
      <c r="R17" s="1550"/>
      <c r="S17" s="1550"/>
      <c r="T17" s="1550"/>
      <c r="U17" s="1551"/>
      <c r="Z17" s="82" t="b">
        <v>0</v>
      </c>
    </row>
    <row r="18" spans="1:26" ht="35.1" customHeight="1">
      <c r="A18" s="145"/>
      <c r="B18" s="124"/>
      <c r="C18" s="451"/>
      <c r="D18" s="1544" t="s">
        <v>164</v>
      </c>
      <c r="E18" s="1544"/>
      <c r="F18" s="1544"/>
      <c r="G18" s="1544"/>
      <c r="H18" s="1544"/>
      <c r="I18" s="1544"/>
      <c r="J18" s="1544"/>
      <c r="K18" s="1544"/>
      <c r="L18" s="1544"/>
      <c r="M18" s="1544"/>
      <c r="N18" s="1544"/>
      <c r="O18" s="1546" t="s">
        <v>408</v>
      </c>
      <c r="P18" s="1547"/>
      <c r="Q18" s="1547"/>
      <c r="R18" s="1547"/>
      <c r="S18" s="1547"/>
      <c r="T18" s="1547"/>
      <c r="U18" s="1548"/>
      <c r="Z18" s="82" t="b">
        <v>0</v>
      </c>
    </row>
    <row r="19" spans="1:26" ht="24" customHeight="1">
      <c r="A19" s="128"/>
      <c r="B19" s="147"/>
      <c r="C19" s="156"/>
      <c r="D19" s="156"/>
      <c r="E19" s="156"/>
      <c r="F19" s="156"/>
      <c r="G19" s="156"/>
      <c r="H19" s="156"/>
      <c r="I19" s="156"/>
      <c r="J19" s="156"/>
      <c r="K19" s="156"/>
      <c r="L19" s="156"/>
      <c r="M19" s="156"/>
      <c r="N19" s="156"/>
      <c r="O19" s="156"/>
      <c r="P19" s="156"/>
      <c r="Q19" s="156"/>
      <c r="R19" s="156"/>
      <c r="S19" s="156"/>
      <c r="T19" s="156"/>
      <c r="U19" s="122"/>
    </row>
    <row r="20" spans="1:26" ht="20.25" customHeight="1">
      <c r="A20" s="129"/>
      <c r="B20" s="1545" t="s">
        <v>171</v>
      </c>
      <c r="C20" s="1545"/>
      <c r="D20" s="1545"/>
      <c r="E20" s="1545"/>
      <c r="F20" s="1545"/>
      <c r="G20" s="1545"/>
      <c r="H20" s="1545"/>
      <c r="I20" s="1545"/>
      <c r="J20" s="1545"/>
      <c r="K20" s="1545"/>
      <c r="L20" s="1545"/>
      <c r="M20" s="1545"/>
      <c r="N20" s="1545"/>
      <c r="O20" s="1545"/>
      <c r="P20" s="1545"/>
      <c r="Q20" s="1545"/>
      <c r="R20" s="1545"/>
      <c r="S20" s="1545"/>
      <c r="T20" s="1545"/>
      <c r="U20" s="1545"/>
    </row>
    <row r="21" spans="1:26" ht="13.5" customHeight="1">
      <c r="A21" s="129"/>
      <c r="B21" s="148" t="s">
        <v>148</v>
      </c>
      <c r="C21" s="156"/>
      <c r="D21" s="156"/>
      <c r="E21" s="156"/>
      <c r="F21" s="156"/>
      <c r="G21" s="156"/>
      <c r="H21" s="156"/>
      <c r="I21" s="156"/>
      <c r="J21" s="156"/>
      <c r="K21" s="156"/>
      <c r="L21" s="156"/>
      <c r="M21" s="156"/>
      <c r="N21" s="156"/>
      <c r="O21" s="156"/>
      <c r="P21" s="156"/>
      <c r="Q21" s="156"/>
      <c r="R21" s="156"/>
      <c r="S21" s="156"/>
      <c r="T21" s="156"/>
      <c r="U21" s="122"/>
    </row>
    <row r="22" spans="1:26" ht="18" customHeight="1">
      <c r="A22" s="129"/>
      <c r="B22" s="156"/>
      <c r="C22" s="156"/>
      <c r="D22" s="156"/>
      <c r="E22" s="156"/>
      <c r="F22" s="156"/>
      <c r="G22" s="156"/>
      <c r="H22" s="156"/>
      <c r="I22" s="156"/>
      <c r="J22" s="156"/>
      <c r="K22" s="156"/>
      <c r="L22" s="156"/>
      <c r="M22" s="156"/>
      <c r="N22" s="156"/>
      <c r="O22" s="156"/>
      <c r="P22" s="156"/>
      <c r="Q22" s="156"/>
      <c r="R22" s="156"/>
      <c r="S22" s="156"/>
      <c r="T22" s="156"/>
      <c r="U22" s="122"/>
    </row>
    <row r="23" spans="1:26" ht="15.75" customHeight="1">
      <c r="A23" s="129"/>
      <c r="B23" s="92" t="s">
        <v>101</v>
      </c>
      <c r="C23" s="92"/>
      <c r="D23" s="92"/>
      <c r="E23" s="92"/>
      <c r="F23" s="92"/>
      <c r="G23" s="92"/>
      <c r="H23" s="92"/>
      <c r="I23" s="1046" t="s">
        <v>336</v>
      </c>
      <c r="J23" s="1046"/>
      <c r="K23" s="1046"/>
      <c r="L23" s="1046"/>
      <c r="M23" s="1047" t="str">
        <f>IF(①共済資格!I26="","",①共済資格!I26)</f>
        <v/>
      </c>
      <c r="N23" s="1047"/>
      <c r="O23" s="1047"/>
      <c r="P23" s="1047"/>
      <c r="Q23" s="1047"/>
      <c r="R23" s="1047"/>
      <c r="S23" s="1047"/>
      <c r="T23" s="1047"/>
      <c r="U23" s="122"/>
    </row>
    <row r="24" spans="1:26" ht="20.25" customHeight="1">
      <c r="A24" s="129"/>
      <c r="B24" s="131"/>
      <c r="C24" s="92"/>
      <c r="D24" s="92"/>
      <c r="E24" s="92"/>
      <c r="F24" s="92"/>
      <c r="G24" s="92"/>
      <c r="H24" s="92"/>
      <c r="I24" s="1035" t="s">
        <v>44</v>
      </c>
      <c r="J24" s="1035"/>
      <c r="K24" s="1035"/>
      <c r="L24" s="1035"/>
      <c r="M24" s="1034" t="str">
        <f>IF(①共済資格!I7="","",①共済資格!I7)</f>
        <v/>
      </c>
      <c r="N24" s="1034"/>
      <c r="O24" s="1034"/>
      <c r="P24" s="1034"/>
      <c r="Q24" s="1034"/>
      <c r="R24" s="1034"/>
      <c r="S24" s="1034"/>
      <c r="T24" s="1034"/>
      <c r="U24" s="122"/>
    </row>
    <row r="25" spans="1:26" ht="14.25" customHeight="1">
      <c r="A25" s="129"/>
      <c r="B25" s="131"/>
      <c r="C25" s="92"/>
      <c r="D25" s="92"/>
      <c r="E25" s="92"/>
      <c r="F25" s="92"/>
      <c r="G25" s="92"/>
      <c r="H25" s="92"/>
      <c r="I25" s="333"/>
      <c r="J25" s="333"/>
      <c r="K25" s="333"/>
      <c r="L25" s="333"/>
      <c r="M25" s="341"/>
      <c r="N25" s="341"/>
      <c r="O25" s="341"/>
      <c r="P25" s="341"/>
      <c r="Q25" s="341"/>
      <c r="R25" s="341"/>
      <c r="S25" s="341"/>
      <c r="T25" s="341"/>
      <c r="U25" s="122"/>
    </row>
    <row r="26" spans="1:26" ht="15.75" customHeight="1">
      <c r="A26" s="91"/>
      <c r="B26" s="93"/>
      <c r="C26" s="90"/>
      <c r="D26" s="90"/>
      <c r="E26" s="90"/>
      <c r="F26" s="90"/>
      <c r="G26" s="90"/>
      <c r="H26" s="90"/>
      <c r="I26" s="90"/>
      <c r="J26" s="94"/>
      <c r="K26" s="90"/>
      <c r="L26" s="90"/>
      <c r="M26" s="94"/>
      <c r="N26" s="94"/>
      <c r="O26" s="94"/>
      <c r="P26" s="94"/>
      <c r="Q26" s="94"/>
      <c r="R26" s="94"/>
      <c r="S26" s="336"/>
      <c r="T26" s="94"/>
      <c r="U26" s="94"/>
    </row>
    <row r="27" spans="1:26" ht="17.25" customHeight="1">
      <c r="A27" s="86"/>
      <c r="B27" s="1543"/>
      <c r="C27" s="1543"/>
      <c r="D27" s="1543"/>
      <c r="E27" s="1543"/>
      <c r="F27" s="1543"/>
      <c r="G27" s="1543"/>
      <c r="H27" s="1543"/>
      <c r="I27" s="1543"/>
      <c r="J27" s="1543"/>
      <c r="K27" s="1543"/>
      <c r="L27" s="1543"/>
      <c r="M27" s="1543"/>
      <c r="N27" s="1543"/>
      <c r="O27" s="1543"/>
      <c r="P27" s="1543"/>
      <c r="Q27" s="1543"/>
      <c r="R27" s="1543"/>
      <c r="S27" s="1543"/>
      <c r="T27" s="1543"/>
      <c r="U27" s="1543"/>
    </row>
    <row r="28" spans="1:26" s="84" customFormat="1" ht="13.5" customHeight="1">
      <c r="A28" s="83"/>
      <c r="B28" s="81"/>
      <c r="C28" s="81"/>
      <c r="D28" s="81"/>
      <c r="E28" s="81"/>
      <c r="F28" s="81"/>
      <c r="G28" s="81"/>
      <c r="H28" s="81"/>
      <c r="I28" s="81"/>
      <c r="J28" s="81"/>
      <c r="K28" s="81"/>
      <c r="L28" s="81"/>
      <c r="M28" s="81"/>
      <c r="N28" s="81"/>
      <c r="O28" s="81"/>
      <c r="P28" s="81"/>
      <c r="Q28" s="81"/>
      <c r="R28" s="81"/>
      <c r="S28" s="81"/>
      <c r="T28" s="81"/>
      <c r="U28" s="81"/>
      <c r="V28" s="81"/>
      <c r="W28" s="81"/>
      <c r="X28" s="81"/>
      <c r="Y28" s="81"/>
      <c r="Z28" s="82"/>
    </row>
    <row r="29" spans="1:26" ht="20.25" customHeight="1">
      <c r="V29" s="84"/>
      <c r="W29" s="84"/>
      <c r="X29" s="84"/>
      <c r="Y29" s="84"/>
      <c r="Z29" s="85"/>
    </row>
  </sheetData>
  <sheetProtection algorithmName="SHA-512" hashValue="tX8VowBsiwoCBqmYN2YtE95aUiLHqRsseTjE3L6va9kxeIBFyfefIJaEQVk/eS6GG8ozj74COG34FqLoTtAcSg==" saltValue="rYLWEtzZD9oCQ6uGrHC8Yg==" spinCount="100000" sheet="1" objects="1" scenarios="1" selectLockedCells="1"/>
  <mergeCells count="33">
    <mergeCell ref="A4:U4"/>
    <mergeCell ref="B6:U6"/>
    <mergeCell ref="B7:T7"/>
    <mergeCell ref="D15:N15"/>
    <mergeCell ref="B9:B10"/>
    <mergeCell ref="C9:H9"/>
    <mergeCell ref="I9:L9"/>
    <mergeCell ref="M9:N9"/>
    <mergeCell ref="C10:H11"/>
    <mergeCell ref="I10:L11"/>
    <mergeCell ref="M10:N11"/>
    <mergeCell ref="O13:U13"/>
    <mergeCell ref="O10:U11"/>
    <mergeCell ref="M23:T23"/>
    <mergeCell ref="D16:N16"/>
    <mergeCell ref="O14:U14"/>
    <mergeCell ref="D17:N17"/>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7:U17"/>
    <mergeCell ref="O9:U9"/>
  </mergeCells>
  <phoneticPr fontId="7"/>
  <conditionalFormatting sqref="M24:P24 R24:T24 M23">
    <cfRule type="containsBlanks" dxfId="6" priority="20">
      <formula>LEN(TRIM(M23))=0</formula>
    </cfRule>
  </conditionalFormatting>
  <conditionalFormatting sqref="Q24">
    <cfRule type="containsBlanks" dxfId="5" priority="16">
      <formula>LEN(TRIM(Q24))=0</formula>
    </cfRule>
  </conditionalFormatting>
  <conditionalFormatting sqref="C10:U11">
    <cfRule type="containsBlanks" dxfId="4" priority="3">
      <formula>LEN(TRIM(C10))=0</formula>
    </cfRule>
  </conditionalFormatting>
  <conditionalFormatting sqref="C13:C16 C18">
    <cfRule type="expression" dxfId="3" priority="2">
      <formula>AND($C$13="", $C$14="",$C$15="",$C$16="",$C$18="")</formula>
    </cfRule>
  </conditionalFormatting>
  <conditionalFormatting sqref="C17">
    <cfRule type="expression" dxfId="2" priority="1">
      <formula>AND($C$13="", $C$14="",$C$15="",$C$16="",$C$18="")</formula>
    </cfRule>
  </conditionalFormatting>
  <dataValidations count="2">
    <dataValidation allowBlank="1" showInputMessage="1" showErrorMessage="1" prompt="yyyy/mm/dd　で入力してください。" sqref="O10:U11"/>
    <dataValidation type="list" allowBlank="1" showInputMessage="1" showErrorMessage="1" sqref="C13:C18">
      <formula1>"☑"</formula1>
    </dataValidation>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85" customWidth="1"/>
    <col min="2" max="2" width="4.875" style="185" customWidth="1"/>
    <col min="3" max="3" width="4" style="185" customWidth="1"/>
    <col min="4" max="4" width="3.625" style="185" customWidth="1"/>
    <col min="5" max="5" width="3.75" style="185" customWidth="1"/>
    <col min="6" max="6" width="3.625" style="185" customWidth="1"/>
    <col min="7" max="7" width="7.625" style="185" customWidth="1"/>
    <col min="8" max="8" width="4" style="185" customWidth="1"/>
    <col min="9" max="9" width="7.625" style="185" customWidth="1"/>
    <col min="10" max="10" width="5.25" style="185" customWidth="1"/>
    <col min="11" max="12" width="5.625" style="185" customWidth="1"/>
    <col min="13" max="15" width="4.625" style="185" customWidth="1"/>
    <col min="16" max="16" width="15" style="185" customWidth="1"/>
    <col min="17" max="17" width="5" style="185" customWidth="1"/>
    <col min="18" max="18" width="4.375" style="185" customWidth="1"/>
    <col min="19" max="21" width="3.75" style="185" customWidth="1"/>
    <col min="22" max="22" width="7.625" style="185" customWidth="1"/>
    <col min="23" max="23" width="4.375" style="185" customWidth="1"/>
    <col min="24" max="24" width="7.625" style="185" customWidth="1"/>
    <col min="25" max="25" width="16.375" style="185" customWidth="1"/>
    <col min="26" max="26" width="12.875" style="185" customWidth="1"/>
    <col min="27" max="27" width="14.5" style="185" customWidth="1"/>
    <col min="28" max="28" width="12.75" style="185" customWidth="1"/>
    <col min="29" max="29" width="3" style="185" customWidth="1"/>
    <col min="30" max="32" width="2.875" style="185" customWidth="1"/>
    <col min="33" max="33" width="12.75" style="185" customWidth="1"/>
    <col min="34" max="34" width="6.5" style="185" customWidth="1"/>
    <col min="35" max="35" width="3" style="185" customWidth="1"/>
    <col min="36" max="36" width="6.375" style="185" customWidth="1"/>
    <col min="37" max="39" width="12.75" style="185" customWidth="1"/>
    <col min="40" max="40" width="12.625" style="185" customWidth="1"/>
    <col min="41" max="44" width="12.75" style="185" customWidth="1"/>
    <col min="45" max="45" width="3" style="185" customWidth="1"/>
    <col min="46" max="16384" width="9" style="185"/>
  </cols>
  <sheetData>
    <row r="1" spans="1:35" ht="24.75" customHeight="1">
      <c r="A1" s="188"/>
      <c r="B1" s="208" t="s">
        <v>299</v>
      </c>
      <c r="C1" s="188"/>
      <c r="D1" s="188"/>
      <c r="E1" s="188"/>
      <c r="F1" s="188"/>
      <c r="G1" s="188"/>
      <c r="H1" s="188"/>
      <c r="I1" s="188"/>
      <c r="J1" s="188"/>
      <c r="K1" s="188"/>
      <c r="L1" s="188"/>
      <c r="M1" s="188"/>
      <c r="N1" s="188"/>
      <c r="O1" s="188"/>
      <c r="P1" s="188"/>
      <c r="Q1" s="188"/>
      <c r="R1" s="188"/>
      <c r="S1" s="197"/>
      <c r="T1" s="197"/>
      <c r="U1" s="197"/>
      <c r="V1" s="197"/>
      <c r="W1" s="188"/>
      <c r="X1" s="188"/>
      <c r="Y1" s="188"/>
      <c r="Z1" s="188"/>
      <c r="AA1" s="187" t="s">
        <v>175</v>
      </c>
      <c r="AB1" s="188"/>
      <c r="AC1" s="188"/>
    </row>
    <row r="2" spans="1:35" ht="16.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97"/>
      <c r="AC2" s="197"/>
      <c r="AD2" s="206"/>
      <c r="AE2" s="206"/>
      <c r="AF2" s="206"/>
      <c r="AG2" s="206"/>
      <c r="AH2" s="206"/>
      <c r="AI2" s="206"/>
    </row>
    <row r="3" spans="1:35" ht="24.95" customHeight="1">
      <c r="A3" s="186"/>
      <c r="B3" s="1573" t="s">
        <v>68</v>
      </c>
      <c r="C3" s="1574"/>
      <c r="D3" s="1574"/>
      <c r="E3" s="1574"/>
      <c r="F3" s="1575"/>
      <c r="G3" s="1576"/>
      <c r="H3" s="1576"/>
      <c r="I3" s="1576"/>
      <c r="J3" s="1576"/>
      <c r="K3" s="1576"/>
      <c r="L3" s="1576"/>
      <c r="M3" s="1576"/>
      <c r="N3" s="1577"/>
      <c r="O3" s="186"/>
      <c r="P3" s="206"/>
      <c r="Q3" s="1578" t="s">
        <v>191</v>
      </c>
      <c r="R3" s="1579"/>
      <c r="S3" s="1579"/>
      <c r="T3" s="1579"/>
      <c r="U3" s="1579"/>
      <c r="V3" s="1579"/>
      <c r="W3" s="1579"/>
      <c r="X3" s="1579"/>
      <c r="Y3" s="1579"/>
      <c r="Z3" s="1579"/>
      <c r="AA3" s="1580"/>
      <c r="AB3" s="199"/>
      <c r="AC3" s="199"/>
      <c r="AD3" s="199"/>
      <c r="AE3" s="199"/>
      <c r="AF3" s="199"/>
      <c r="AG3" s="199"/>
      <c r="AH3" s="199"/>
      <c r="AI3" s="199"/>
    </row>
    <row r="4" spans="1:35" ht="24.95" customHeight="1">
      <c r="A4" s="186"/>
      <c r="B4" s="1570" t="s">
        <v>201</v>
      </c>
      <c r="C4" s="1571"/>
      <c r="D4" s="1571"/>
      <c r="E4" s="1571"/>
      <c r="F4" s="1572"/>
      <c r="G4" s="1587" t="s">
        <v>187</v>
      </c>
      <c r="H4" s="1588"/>
      <c r="I4" s="351"/>
      <c r="J4" s="398" t="s">
        <v>188</v>
      </c>
      <c r="K4" s="351"/>
      <c r="L4" s="398" t="s">
        <v>189</v>
      </c>
      <c r="M4" s="351"/>
      <c r="N4" s="209" t="s">
        <v>190</v>
      </c>
      <c r="O4" s="194"/>
      <c r="P4" s="193"/>
      <c r="Q4" s="1581"/>
      <c r="R4" s="1582"/>
      <c r="S4" s="1582"/>
      <c r="T4" s="1582"/>
      <c r="U4" s="1582"/>
      <c r="V4" s="1582"/>
      <c r="W4" s="1582"/>
      <c r="X4" s="1582"/>
      <c r="Y4" s="1582"/>
      <c r="Z4" s="1582"/>
      <c r="AA4" s="1583"/>
      <c r="AB4" s="199"/>
      <c r="AC4" s="199"/>
      <c r="AD4" s="199"/>
      <c r="AE4" s="199"/>
      <c r="AF4" s="199"/>
      <c r="AG4" s="199"/>
      <c r="AH4" s="199"/>
      <c r="AI4" s="199"/>
    </row>
    <row r="5" spans="1:35" ht="24.95" customHeight="1">
      <c r="A5" s="186"/>
      <c r="B5" s="1570" t="s">
        <v>369</v>
      </c>
      <c r="C5" s="1571"/>
      <c r="D5" s="1571"/>
      <c r="E5" s="1571"/>
      <c r="F5" s="1572"/>
      <c r="G5" s="1587" t="s">
        <v>187</v>
      </c>
      <c r="H5" s="1588"/>
      <c r="I5" s="351"/>
      <c r="J5" s="398" t="s">
        <v>188</v>
      </c>
      <c r="K5" s="351"/>
      <c r="L5" s="398" t="s">
        <v>189</v>
      </c>
      <c r="M5" s="351"/>
      <c r="N5" s="209" t="s">
        <v>190</v>
      </c>
      <c r="O5" s="194"/>
      <c r="P5" s="193"/>
      <c r="Q5" s="1584"/>
      <c r="R5" s="1585"/>
      <c r="S5" s="1585"/>
      <c r="T5" s="1585"/>
      <c r="U5" s="1585"/>
      <c r="V5" s="1585"/>
      <c r="W5" s="1585"/>
      <c r="X5" s="1585"/>
      <c r="Y5" s="1585"/>
      <c r="Z5" s="1585"/>
      <c r="AA5" s="1586"/>
      <c r="AB5" s="199"/>
      <c r="AC5" s="199"/>
      <c r="AD5" s="199"/>
      <c r="AE5" s="199"/>
      <c r="AF5" s="199"/>
      <c r="AG5" s="199"/>
      <c r="AH5" s="199"/>
      <c r="AI5" s="199"/>
    </row>
    <row r="6" spans="1:35" ht="27.75" customHeight="1">
      <c r="A6" s="186"/>
      <c r="B6" s="1570" t="s">
        <v>186</v>
      </c>
      <c r="C6" s="1571"/>
      <c r="D6" s="1571"/>
      <c r="E6" s="1571"/>
      <c r="F6" s="1572"/>
      <c r="G6" s="1589" t="s">
        <v>394</v>
      </c>
      <c r="H6" s="1590"/>
      <c r="I6" s="1591" t="s">
        <v>395</v>
      </c>
      <c r="J6" s="1592"/>
      <c r="K6" s="1593" t="s">
        <v>396</v>
      </c>
      <c r="L6" s="1589"/>
      <c r="M6" s="1589"/>
      <c r="N6" s="1594"/>
      <c r="O6" s="193"/>
      <c r="P6" s="193"/>
      <c r="Q6" s="401"/>
      <c r="R6" s="401"/>
      <c r="S6" s="401"/>
      <c r="T6" s="401"/>
      <c r="U6" s="401"/>
      <c r="V6" s="401"/>
      <c r="W6" s="401"/>
      <c r="X6" s="401"/>
      <c r="Y6" s="401"/>
      <c r="Z6" s="401"/>
      <c r="AA6" s="401"/>
      <c r="AB6" s="199"/>
      <c r="AC6" s="199"/>
      <c r="AD6" s="199"/>
      <c r="AE6" s="199"/>
      <c r="AF6" s="199"/>
      <c r="AG6" s="199"/>
      <c r="AH6" s="199"/>
      <c r="AI6" s="199"/>
    </row>
    <row r="7" spans="1:35" ht="24.95" customHeight="1">
      <c r="A7" s="186"/>
      <c r="B7" s="1570" t="s">
        <v>176</v>
      </c>
      <c r="C7" s="1571"/>
      <c r="D7" s="1571"/>
      <c r="E7" s="1571"/>
      <c r="F7" s="1572"/>
      <c r="G7" s="458" t="s">
        <v>397</v>
      </c>
      <c r="H7" s="217"/>
      <c r="I7" s="459" t="s">
        <v>398</v>
      </c>
      <c r="J7" s="218"/>
      <c r="K7" s="215"/>
      <c r="L7" s="215"/>
      <c r="M7" s="215"/>
      <c r="N7" s="216"/>
      <c r="O7" s="207"/>
      <c r="P7" s="193"/>
      <c r="Q7" s="193"/>
      <c r="R7" s="193"/>
      <c r="S7" s="193"/>
      <c r="T7" s="193"/>
      <c r="U7" s="193"/>
      <c r="V7" s="193"/>
      <c r="W7" s="193"/>
      <c r="X7" s="193"/>
      <c r="Y7" s="193"/>
      <c r="Z7" s="193"/>
      <c r="AA7" s="193"/>
      <c r="AB7" s="186"/>
    </row>
    <row r="8" spans="1:35" ht="24.95" customHeight="1">
      <c r="A8" s="186"/>
      <c r="B8" s="1570" t="s">
        <v>202</v>
      </c>
      <c r="C8" s="1571"/>
      <c r="D8" s="1571"/>
      <c r="E8" s="1571"/>
      <c r="F8" s="1572"/>
      <c r="G8" s="232"/>
      <c r="H8" s="210" t="s">
        <v>198</v>
      </c>
      <c r="I8" s="215"/>
      <c r="J8" s="215"/>
      <c r="K8" s="215"/>
      <c r="L8" s="215"/>
      <c r="M8" s="215"/>
      <c r="N8" s="216"/>
      <c r="O8" s="186"/>
      <c r="P8" s="186"/>
      <c r="Q8" s="186"/>
      <c r="R8" s="186"/>
      <c r="S8" s="186"/>
      <c r="T8" s="186"/>
      <c r="U8" s="186"/>
      <c r="V8" s="186"/>
      <c r="W8" s="186"/>
      <c r="X8" s="186"/>
      <c r="Y8" s="186"/>
      <c r="Z8" s="186"/>
      <c r="AA8" s="186"/>
      <c r="AB8" s="186"/>
      <c r="AC8" s="186"/>
    </row>
    <row r="9" spans="1:35" ht="24.95" customHeight="1">
      <c r="A9" s="186"/>
      <c r="B9" s="1595" t="s">
        <v>203</v>
      </c>
      <c r="C9" s="1596"/>
      <c r="D9" s="1596"/>
      <c r="E9" s="1596"/>
      <c r="F9" s="1597"/>
      <c r="G9" s="460" t="s">
        <v>399</v>
      </c>
      <c r="H9" s="211"/>
      <c r="I9" s="461" t="s">
        <v>400</v>
      </c>
      <c r="J9" s="397" t="s">
        <v>200</v>
      </c>
      <c r="K9" s="231"/>
      <c r="L9" s="212" t="s">
        <v>199</v>
      </c>
      <c r="M9" s="213"/>
      <c r="N9" s="214"/>
      <c r="O9" s="186"/>
      <c r="P9" s="186"/>
      <c r="Q9" s="1598"/>
      <c r="R9" s="1598"/>
      <c r="S9" s="186"/>
      <c r="T9" s="186"/>
      <c r="U9" s="186"/>
      <c r="V9" s="186"/>
      <c r="W9" s="186"/>
      <c r="X9" s="186"/>
      <c r="Y9" s="186"/>
      <c r="Z9" s="186"/>
      <c r="AA9" s="186"/>
      <c r="AB9" s="186"/>
      <c r="AC9" s="186"/>
    </row>
    <row r="10" spans="1:35" ht="15" customHeight="1" thickBot="1">
      <c r="A10" s="186"/>
      <c r="B10" s="195"/>
      <c r="C10" s="195"/>
      <c r="D10" s="189"/>
      <c r="E10" s="189"/>
      <c r="F10" s="189"/>
      <c r="G10" s="205"/>
      <c r="H10" s="190"/>
      <c r="I10" s="190"/>
      <c r="J10" s="205"/>
      <c r="K10" s="186"/>
      <c r="L10" s="186"/>
      <c r="M10" s="186"/>
      <c r="N10" s="186"/>
      <c r="O10" s="186"/>
      <c r="P10" s="186"/>
      <c r="Q10" s="192"/>
      <c r="R10" s="192"/>
      <c r="S10" s="186"/>
      <c r="T10" s="186"/>
      <c r="U10" s="186"/>
      <c r="V10" s="186"/>
      <c r="W10" s="186"/>
      <c r="X10" s="186"/>
      <c r="Y10" s="186"/>
      <c r="Z10" s="186"/>
      <c r="AA10" s="186"/>
      <c r="AB10" s="186"/>
      <c r="AC10" s="186"/>
    </row>
    <row r="11" spans="1:35" ht="24.95" customHeight="1">
      <c r="A11" s="186"/>
      <c r="B11" s="1599" t="s">
        <v>177</v>
      </c>
      <c r="C11" s="1600"/>
      <c r="D11" s="1600"/>
      <c r="E11" s="1600"/>
      <c r="F11" s="1600"/>
      <c r="G11" s="1600"/>
      <c r="H11" s="1600"/>
      <c r="I11" s="1600"/>
      <c r="J11" s="1600"/>
      <c r="K11" s="1600"/>
      <c r="L11" s="1600"/>
      <c r="M11" s="1600"/>
      <c r="N11" s="1600"/>
      <c r="O11" s="1600"/>
      <c r="P11" s="1601"/>
      <c r="Q11" s="1599" t="s">
        <v>178</v>
      </c>
      <c r="R11" s="1600"/>
      <c r="S11" s="1600"/>
      <c r="T11" s="1600"/>
      <c r="U11" s="1600"/>
      <c r="V11" s="1600"/>
      <c r="W11" s="1600"/>
      <c r="X11" s="1600"/>
      <c r="Y11" s="1600"/>
      <c r="Z11" s="1600"/>
      <c r="AA11" s="1601"/>
      <c r="AB11" s="186"/>
    </row>
    <row r="12" spans="1:35" ht="24.95" customHeight="1">
      <c r="A12" s="186"/>
      <c r="B12" s="1602" t="s">
        <v>179</v>
      </c>
      <c r="C12" s="1603"/>
      <c r="D12" s="1603"/>
      <c r="E12" s="1603"/>
      <c r="F12" s="1604"/>
      <c r="G12" s="1605" t="s">
        <v>180</v>
      </c>
      <c r="H12" s="1605"/>
      <c r="I12" s="1605"/>
      <c r="J12" s="1606" t="s">
        <v>193</v>
      </c>
      <c r="K12" s="1607"/>
      <c r="L12" s="1608"/>
      <c r="M12" s="1606" t="s">
        <v>194</v>
      </c>
      <c r="N12" s="1607"/>
      <c r="O12" s="1608"/>
      <c r="P12" s="204" t="s">
        <v>195</v>
      </c>
      <c r="Q12" s="1609" t="s">
        <v>179</v>
      </c>
      <c r="R12" s="1607"/>
      <c r="S12" s="1607"/>
      <c r="T12" s="1607"/>
      <c r="U12" s="1608"/>
      <c r="V12" s="1610" t="s">
        <v>180</v>
      </c>
      <c r="W12" s="1610"/>
      <c r="X12" s="1610"/>
      <c r="Y12" s="399" t="s">
        <v>196</v>
      </c>
      <c r="Z12" s="399" t="s">
        <v>197</v>
      </c>
      <c r="AA12" s="204" t="s">
        <v>195</v>
      </c>
      <c r="AB12" s="186"/>
    </row>
    <row r="13" spans="1:35" ht="24.95" customHeight="1">
      <c r="A13" s="186"/>
      <c r="B13" s="203" t="s">
        <v>187</v>
      </c>
      <c r="C13" s="233"/>
      <c r="D13" s="196" t="s">
        <v>188</v>
      </c>
      <c r="E13" s="233"/>
      <c r="F13" s="196" t="s">
        <v>189</v>
      </c>
      <c r="G13" s="236" t="s">
        <v>181</v>
      </c>
      <c r="H13" s="191" t="s">
        <v>182</v>
      </c>
      <c r="I13" s="237" t="s">
        <v>181</v>
      </c>
      <c r="J13" s="1611"/>
      <c r="K13" s="1612"/>
      <c r="L13" s="1613"/>
      <c r="M13" s="1614"/>
      <c r="N13" s="1615"/>
      <c r="O13" s="1616"/>
      <c r="P13" s="226" t="str">
        <f>IF(J13+M13=0,"",J13+M13)</f>
        <v/>
      </c>
      <c r="Q13" s="203" t="s">
        <v>187</v>
      </c>
      <c r="R13" s="233"/>
      <c r="S13" s="196" t="s">
        <v>188</v>
      </c>
      <c r="T13" s="233"/>
      <c r="U13" s="196" t="s">
        <v>189</v>
      </c>
      <c r="V13" s="236" t="s">
        <v>181</v>
      </c>
      <c r="W13" s="191" t="s">
        <v>182</v>
      </c>
      <c r="X13" s="237" t="s">
        <v>181</v>
      </c>
      <c r="Y13" s="238"/>
      <c r="Z13" s="238"/>
      <c r="AA13" s="226" t="str">
        <f t="shared" ref="AA13:AA26" si="0">IF(Y13+Z13=0,"",Y13+Z13)</f>
        <v/>
      </c>
      <c r="AB13" s="186"/>
    </row>
    <row r="14" spans="1:35" ht="24.95" customHeight="1">
      <c r="A14" s="186"/>
      <c r="B14" s="203" t="s">
        <v>187</v>
      </c>
      <c r="C14" s="233"/>
      <c r="D14" s="196" t="s">
        <v>188</v>
      </c>
      <c r="E14" s="233"/>
      <c r="F14" s="196" t="s">
        <v>189</v>
      </c>
      <c r="G14" s="236" t="s">
        <v>181</v>
      </c>
      <c r="H14" s="191" t="s">
        <v>182</v>
      </c>
      <c r="I14" s="237" t="s">
        <v>181</v>
      </c>
      <c r="J14" s="1614"/>
      <c r="K14" s="1615"/>
      <c r="L14" s="1616"/>
      <c r="M14" s="1614"/>
      <c r="N14" s="1615"/>
      <c r="O14" s="1616"/>
      <c r="P14" s="226" t="str">
        <f t="shared" ref="P14:P26" si="1">IF(J14+M14=0,"",J14+M14)</f>
        <v/>
      </c>
      <c r="Q14" s="203" t="s">
        <v>187</v>
      </c>
      <c r="R14" s="233"/>
      <c r="S14" s="196" t="s">
        <v>188</v>
      </c>
      <c r="T14" s="233"/>
      <c r="U14" s="196" t="s">
        <v>189</v>
      </c>
      <c r="V14" s="236" t="s">
        <v>181</v>
      </c>
      <c r="W14" s="191" t="s">
        <v>182</v>
      </c>
      <c r="X14" s="237" t="s">
        <v>181</v>
      </c>
      <c r="Y14" s="238"/>
      <c r="Z14" s="238"/>
      <c r="AA14" s="226" t="str">
        <f t="shared" si="0"/>
        <v/>
      </c>
      <c r="AB14" s="186"/>
    </row>
    <row r="15" spans="1:35" ht="24.95" customHeight="1">
      <c r="A15" s="186"/>
      <c r="B15" s="203" t="s">
        <v>187</v>
      </c>
      <c r="C15" s="233"/>
      <c r="D15" s="196" t="s">
        <v>188</v>
      </c>
      <c r="E15" s="233"/>
      <c r="F15" s="196" t="s">
        <v>189</v>
      </c>
      <c r="G15" s="236" t="s">
        <v>181</v>
      </c>
      <c r="H15" s="191" t="s">
        <v>182</v>
      </c>
      <c r="I15" s="237" t="s">
        <v>181</v>
      </c>
      <c r="J15" s="1614"/>
      <c r="K15" s="1615"/>
      <c r="L15" s="1616"/>
      <c r="M15" s="1614"/>
      <c r="N15" s="1615"/>
      <c r="O15" s="1616"/>
      <c r="P15" s="226" t="str">
        <f t="shared" si="1"/>
        <v/>
      </c>
      <c r="Q15" s="203" t="s">
        <v>187</v>
      </c>
      <c r="R15" s="233"/>
      <c r="S15" s="196" t="s">
        <v>188</v>
      </c>
      <c r="T15" s="233"/>
      <c r="U15" s="196" t="s">
        <v>189</v>
      </c>
      <c r="V15" s="236" t="s">
        <v>181</v>
      </c>
      <c r="W15" s="191" t="s">
        <v>182</v>
      </c>
      <c r="X15" s="237" t="s">
        <v>181</v>
      </c>
      <c r="Y15" s="238"/>
      <c r="Z15" s="238"/>
      <c r="AA15" s="226" t="str">
        <f t="shared" si="0"/>
        <v/>
      </c>
      <c r="AB15" s="186"/>
    </row>
    <row r="16" spans="1:35" ht="24.95" customHeight="1">
      <c r="A16" s="186"/>
      <c r="B16" s="203" t="s">
        <v>187</v>
      </c>
      <c r="C16" s="233"/>
      <c r="D16" s="196" t="s">
        <v>188</v>
      </c>
      <c r="E16" s="233"/>
      <c r="F16" s="196" t="s">
        <v>189</v>
      </c>
      <c r="G16" s="236" t="s">
        <v>181</v>
      </c>
      <c r="H16" s="191" t="s">
        <v>182</v>
      </c>
      <c r="I16" s="237" t="s">
        <v>181</v>
      </c>
      <c r="J16" s="1614"/>
      <c r="K16" s="1615"/>
      <c r="L16" s="1616"/>
      <c r="M16" s="1614"/>
      <c r="N16" s="1615"/>
      <c r="O16" s="1616"/>
      <c r="P16" s="226" t="str">
        <f t="shared" si="1"/>
        <v/>
      </c>
      <c r="Q16" s="203" t="s">
        <v>187</v>
      </c>
      <c r="R16" s="233"/>
      <c r="S16" s="196" t="s">
        <v>188</v>
      </c>
      <c r="T16" s="233"/>
      <c r="U16" s="196" t="s">
        <v>189</v>
      </c>
      <c r="V16" s="236" t="s">
        <v>181</v>
      </c>
      <c r="W16" s="191" t="s">
        <v>182</v>
      </c>
      <c r="X16" s="237" t="s">
        <v>181</v>
      </c>
      <c r="Y16" s="238"/>
      <c r="Z16" s="238"/>
      <c r="AA16" s="226" t="str">
        <f t="shared" si="0"/>
        <v/>
      </c>
      <c r="AB16" s="186"/>
    </row>
    <row r="17" spans="1:29" ht="24.95" customHeight="1">
      <c r="A17" s="186"/>
      <c r="B17" s="203" t="s">
        <v>187</v>
      </c>
      <c r="C17" s="233"/>
      <c r="D17" s="196" t="s">
        <v>188</v>
      </c>
      <c r="E17" s="233"/>
      <c r="F17" s="196" t="s">
        <v>189</v>
      </c>
      <c r="G17" s="236" t="s">
        <v>181</v>
      </c>
      <c r="H17" s="191" t="s">
        <v>182</v>
      </c>
      <c r="I17" s="237" t="s">
        <v>181</v>
      </c>
      <c r="J17" s="1614"/>
      <c r="K17" s="1615"/>
      <c r="L17" s="1616"/>
      <c r="M17" s="1614"/>
      <c r="N17" s="1615"/>
      <c r="O17" s="1616"/>
      <c r="P17" s="226" t="str">
        <f t="shared" si="1"/>
        <v/>
      </c>
      <c r="Q17" s="203" t="s">
        <v>187</v>
      </c>
      <c r="R17" s="233"/>
      <c r="S17" s="196" t="s">
        <v>188</v>
      </c>
      <c r="T17" s="233"/>
      <c r="U17" s="196" t="s">
        <v>189</v>
      </c>
      <c r="V17" s="236" t="s">
        <v>181</v>
      </c>
      <c r="W17" s="191" t="s">
        <v>182</v>
      </c>
      <c r="X17" s="237" t="s">
        <v>181</v>
      </c>
      <c r="Y17" s="238"/>
      <c r="Z17" s="238"/>
      <c r="AA17" s="226" t="str">
        <f t="shared" si="0"/>
        <v/>
      </c>
      <c r="AB17" s="186"/>
    </row>
    <row r="18" spans="1:29" ht="24.95" customHeight="1">
      <c r="A18" s="186"/>
      <c r="B18" s="203" t="s">
        <v>187</v>
      </c>
      <c r="C18" s="233"/>
      <c r="D18" s="196" t="s">
        <v>188</v>
      </c>
      <c r="E18" s="233"/>
      <c r="F18" s="196" t="s">
        <v>189</v>
      </c>
      <c r="G18" s="236" t="s">
        <v>181</v>
      </c>
      <c r="H18" s="191" t="s">
        <v>182</v>
      </c>
      <c r="I18" s="237" t="s">
        <v>181</v>
      </c>
      <c r="J18" s="1614"/>
      <c r="K18" s="1615"/>
      <c r="L18" s="1616"/>
      <c r="M18" s="1614"/>
      <c r="N18" s="1615"/>
      <c r="O18" s="1616"/>
      <c r="P18" s="226" t="str">
        <f t="shared" si="1"/>
        <v/>
      </c>
      <c r="Q18" s="203" t="s">
        <v>187</v>
      </c>
      <c r="R18" s="233"/>
      <c r="S18" s="196" t="s">
        <v>188</v>
      </c>
      <c r="T18" s="233"/>
      <c r="U18" s="196" t="s">
        <v>189</v>
      </c>
      <c r="V18" s="236" t="s">
        <v>181</v>
      </c>
      <c r="W18" s="191" t="s">
        <v>182</v>
      </c>
      <c r="X18" s="237" t="s">
        <v>181</v>
      </c>
      <c r="Y18" s="238"/>
      <c r="Z18" s="238"/>
      <c r="AA18" s="226" t="str">
        <f t="shared" si="0"/>
        <v/>
      </c>
      <c r="AB18" s="186"/>
    </row>
    <row r="19" spans="1:29" ht="24.95" customHeight="1">
      <c r="A19" s="186"/>
      <c r="B19" s="203" t="s">
        <v>187</v>
      </c>
      <c r="C19" s="233"/>
      <c r="D19" s="196" t="s">
        <v>188</v>
      </c>
      <c r="E19" s="233"/>
      <c r="F19" s="196" t="s">
        <v>189</v>
      </c>
      <c r="G19" s="236" t="s">
        <v>181</v>
      </c>
      <c r="H19" s="191" t="s">
        <v>182</v>
      </c>
      <c r="I19" s="237" t="s">
        <v>181</v>
      </c>
      <c r="J19" s="1614"/>
      <c r="K19" s="1615"/>
      <c r="L19" s="1616"/>
      <c r="M19" s="1614"/>
      <c r="N19" s="1615"/>
      <c r="O19" s="1616"/>
      <c r="P19" s="226" t="str">
        <f t="shared" si="1"/>
        <v/>
      </c>
      <c r="Q19" s="203" t="s">
        <v>187</v>
      </c>
      <c r="R19" s="233"/>
      <c r="S19" s="196" t="s">
        <v>188</v>
      </c>
      <c r="T19" s="233"/>
      <c r="U19" s="196" t="s">
        <v>189</v>
      </c>
      <c r="V19" s="236" t="s">
        <v>181</v>
      </c>
      <c r="W19" s="191" t="s">
        <v>182</v>
      </c>
      <c r="X19" s="237" t="s">
        <v>181</v>
      </c>
      <c r="Y19" s="238"/>
      <c r="Z19" s="238"/>
      <c r="AA19" s="226" t="str">
        <f t="shared" si="0"/>
        <v/>
      </c>
      <c r="AB19" s="186"/>
    </row>
    <row r="20" spans="1:29" ht="24.95" customHeight="1">
      <c r="A20" s="186"/>
      <c r="B20" s="203" t="s">
        <v>187</v>
      </c>
      <c r="C20" s="233"/>
      <c r="D20" s="196" t="s">
        <v>188</v>
      </c>
      <c r="E20" s="233"/>
      <c r="F20" s="196" t="s">
        <v>189</v>
      </c>
      <c r="G20" s="236" t="s">
        <v>181</v>
      </c>
      <c r="H20" s="191" t="s">
        <v>182</v>
      </c>
      <c r="I20" s="237" t="s">
        <v>181</v>
      </c>
      <c r="J20" s="1614"/>
      <c r="K20" s="1615"/>
      <c r="L20" s="1616"/>
      <c r="M20" s="1614"/>
      <c r="N20" s="1615"/>
      <c r="O20" s="1616"/>
      <c r="P20" s="226" t="str">
        <f t="shared" si="1"/>
        <v/>
      </c>
      <c r="Q20" s="203" t="s">
        <v>187</v>
      </c>
      <c r="R20" s="233"/>
      <c r="S20" s="196" t="s">
        <v>188</v>
      </c>
      <c r="T20" s="233"/>
      <c r="U20" s="196" t="s">
        <v>189</v>
      </c>
      <c r="V20" s="236" t="s">
        <v>181</v>
      </c>
      <c r="W20" s="191" t="s">
        <v>182</v>
      </c>
      <c r="X20" s="237" t="s">
        <v>181</v>
      </c>
      <c r="Y20" s="238"/>
      <c r="Z20" s="238"/>
      <c r="AA20" s="226" t="str">
        <f t="shared" si="0"/>
        <v/>
      </c>
      <c r="AB20" s="186"/>
    </row>
    <row r="21" spans="1:29" ht="24.95" customHeight="1">
      <c r="A21" s="186"/>
      <c r="B21" s="203" t="s">
        <v>187</v>
      </c>
      <c r="C21" s="233"/>
      <c r="D21" s="196" t="s">
        <v>188</v>
      </c>
      <c r="E21" s="233"/>
      <c r="F21" s="196" t="s">
        <v>189</v>
      </c>
      <c r="G21" s="236" t="s">
        <v>181</v>
      </c>
      <c r="H21" s="191" t="s">
        <v>182</v>
      </c>
      <c r="I21" s="237" t="s">
        <v>181</v>
      </c>
      <c r="J21" s="1614"/>
      <c r="K21" s="1615"/>
      <c r="L21" s="1616"/>
      <c r="M21" s="1614"/>
      <c r="N21" s="1615"/>
      <c r="O21" s="1616"/>
      <c r="P21" s="226" t="str">
        <f t="shared" si="1"/>
        <v/>
      </c>
      <c r="Q21" s="203" t="s">
        <v>187</v>
      </c>
      <c r="R21" s="233"/>
      <c r="S21" s="196" t="s">
        <v>188</v>
      </c>
      <c r="T21" s="233"/>
      <c r="U21" s="196" t="s">
        <v>189</v>
      </c>
      <c r="V21" s="236" t="s">
        <v>181</v>
      </c>
      <c r="W21" s="191" t="s">
        <v>182</v>
      </c>
      <c r="X21" s="237" t="s">
        <v>181</v>
      </c>
      <c r="Y21" s="238"/>
      <c r="Z21" s="238"/>
      <c r="AA21" s="226" t="str">
        <f t="shared" si="0"/>
        <v/>
      </c>
      <c r="AB21" s="186"/>
    </row>
    <row r="22" spans="1:29" ht="24.95" customHeight="1">
      <c r="A22" s="186"/>
      <c r="B22" s="203" t="s">
        <v>187</v>
      </c>
      <c r="C22" s="233"/>
      <c r="D22" s="196" t="s">
        <v>188</v>
      </c>
      <c r="E22" s="233"/>
      <c r="F22" s="196" t="s">
        <v>189</v>
      </c>
      <c r="G22" s="236" t="s">
        <v>181</v>
      </c>
      <c r="H22" s="191" t="s">
        <v>182</v>
      </c>
      <c r="I22" s="237" t="s">
        <v>181</v>
      </c>
      <c r="J22" s="1614"/>
      <c r="K22" s="1615"/>
      <c r="L22" s="1616"/>
      <c r="M22" s="1614"/>
      <c r="N22" s="1615"/>
      <c r="O22" s="1616"/>
      <c r="P22" s="226" t="str">
        <f t="shared" si="1"/>
        <v/>
      </c>
      <c r="Q22" s="203" t="s">
        <v>187</v>
      </c>
      <c r="R22" s="233"/>
      <c r="S22" s="196" t="s">
        <v>188</v>
      </c>
      <c r="T22" s="233"/>
      <c r="U22" s="196" t="s">
        <v>189</v>
      </c>
      <c r="V22" s="236" t="s">
        <v>181</v>
      </c>
      <c r="W22" s="191" t="s">
        <v>182</v>
      </c>
      <c r="X22" s="237" t="s">
        <v>181</v>
      </c>
      <c r="Y22" s="238"/>
      <c r="Z22" s="238"/>
      <c r="AA22" s="226" t="str">
        <f t="shared" si="0"/>
        <v/>
      </c>
      <c r="AB22" s="186"/>
    </row>
    <row r="23" spans="1:29" ht="24.95" customHeight="1">
      <c r="A23" s="186"/>
      <c r="B23" s="203" t="s">
        <v>187</v>
      </c>
      <c r="C23" s="233"/>
      <c r="D23" s="196" t="s">
        <v>188</v>
      </c>
      <c r="E23" s="233"/>
      <c r="F23" s="196" t="s">
        <v>189</v>
      </c>
      <c r="G23" s="236" t="s">
        <v>181</v>
      </c>
      <c r="H23" s="191" t="s">
        <v>182</v>
      </c>
      <c r="I23" s="237" t="s">
        <v>181</v>
      </c>
      <c r="J23" s="1614"/>
      <c r="K23" s="1615"/>
      <c r="L23" s="1616"/>
      <c r="M23" s="1614"/>
      <c r="N23" s="1615"/>
      <c r="O23" s="1616"/>
      <c r="P23" s="226" t="str">
        <f t="shared" si="1"/>
        <v/>
      </c>
      <c r="Q23" s="203" t="s">
        <v>187</v>
      </c>
      <c r="R23" s="233"/>
      <c r="S23" s="196" t="s">
        <v>188</v>
      </c>
      <c r="T23" s="233"/>
      <c r="U23" s="196" t="s">
        <v>189</v>
      </c>
      <c r="V23" s="236" t="s">
        <v>181</v>
      </c>
      <c r="W23" s="191" t="s">
        <v>182</v>
      </c>
      <c r="X23" s="237" t="s">
        <v>181</v>
      </c>
      <c r="Y23" s="238"/>
      <c r="Z23" s="238"/>
      <c r="AA23" s="226" t="str">
        <f t="shared" si="0"/>
        <v/>
      </c>
      <c r="AB23" s="186"/>
    </row>
    <row r="24" spans="1:29" ht="24.95" customHeight="1">
      <c r="A24" s="186"/>
      <c r="B24" s="203" t="s">
        <v>187</v>
      </c>
      <c r="C24" s="233"/>
      <c r="D24" s="196" t="s">
        <v>188</v>
      </c>
      <c r="E24" s="233"/>
      <c r="F24" s="196" t="s">
        <v>189</v>
      </c>
      <c r="G24" s="236" t="s">
        <v>181</v>
      </c>
      <c r="H24" s="191" t="s">
        <v>182</v>
      </c>
      <c r="I24" s="237" t="s">
        <v>181</v>
      </c>
      <c r="J24" s="1614"/>
      <c r="K24" s="1615"/>
      <c r="L24" s="1616"/>
      <c r="M24" s="1614"/>
      <c r="N24" s="1615"/>
      <c r="O24" s="1616"/>
      <c r="P24" s="226" t="str">
        <f t="shared" si="1"/>
        <v/>
      </c>
      <c r="Q24" s="203" t="s">
        <v>187</v>
      </c>
      <c r="R24" s="233"/>
      <c r="S24" s="196" t="s">
        <v>188</v>
      </c>
      <c r="T24" s="233"/>
      <c r="U24" s="196" t="s">
        <v>189</v>
      </c>
      <c r="V24" s="236" t="s">
        <v>181</v>
      </c>
      <c r="W24" s="191" t="s">
        <v>182</v>
      </c>
      <c r="X24" s="237" t="s">
        <v>181</v>
      </c>
      <c r="Y24" s="238"/>
      <c r="Z24" s="238"/>
      <c r="AA24" s="226" t="str">
        <f t="shared" si="0"/>
        <v/>
      </c>
      <c r="AB24" s="186"/>
    </row>
    <row r="25" spans="1:29" ht="24.95" customHeight="1">
      <c r="A25" s="186"/>
      <c r="B25" s="203" t="s">
        <v>187</v>
      </c>
      <c r="C25" s="233"/>
      <c r="D25" s="196" t="s">
        <v>188</v>
      </c>
      <c r="E25" s="233"/>
      <c r="F25" s="196" t="s">
        <v>189</v>
      </c>
      <c r="G25" s="1617" t="s">
        <v>183</v>
      </c>
      <c r="H25" s="1617"/>
      <c r="I25" s="1617"/>
      <c r="J25" s="1614"/>
      <c r="K25" s="1615"/>
      <c r="L25" s="1616"/>
      <c r="M25" s="1614"/>
      <c r="N25" s="1615"/>
      <c r="O25" s="1616"/>
      <c r="P25" s="226" t="str">
        <f t="shared" si="1"/>
        <v/>
      </c>
      <c r="Q25" s="203" t="s">
        <v>187</v>
      </c>
      <c r="R25" s="233"/>
      <c r="S25" s="196" t="s">
        <v>188</v>
      </c>
      <c r="T25" s="233"/>
      <c r="U25" s="196" t="s">
        <v>189</v>
      </c>
      <c r="V25" s="1617" t="s">
        <v>183</v>
      </c>
      <c r="W25" s="1617"/>
      <c r="X25" s="1617"/>
      <c r="Y25" s="238"/>
      <c r="Z25" s="238"/>
      <c r="AA25" s="226" t="str">
        <f t="shared" si="0"/>
        <v/>
      </c>
      <c r="AB25" s="186"/>
    </row>
    <row r="26" spans="1:29" ht="24.95" customHeight="1" thickBot="1">
      <c r="A26" s="186"/>
      <c r="B26" s="203" t="s">
        <v>187</v>
      </c>
      <c r="C26" s="234"/>
      <c r="D26" s="200" t="s">
        <v>188</v>
      </c>
      <c r="E26" s="235"/>
      <c r="F26" s="201" t="s">
        <v>189</v>
      </c>
      <c r="G26" s="1618" t="s">
        <v>183</v>
      </c>
      <c r="H26" s="1618"/>
      <c r="I26" s="1618"/>
      <c r="J26" s="1619"/>
      <c r="K26" s="1620"/>
      <c r="L26" s="1621"/>
      <c r="M26" s="1622"/>
      <c r="N26" s="1623"/>
      <c r="O26" s="1624"/>
      <c r="P26" s="227" t="str">
        <f t="shared" si="1"/>
        <v/>
      </c>
      <c r="Q26" s="203" t="s">
        <v>187</v>
      </c>
      <c r="R26" s="235"/>
      <c r="S26" s="202" t="s">
        <v>188</v>
      </c>
      <c r="T26" s="235"/>
      <c r="U26" s="198" t="s">
        <v>189</v>
      </c>
      <c r="V26" s="1618" t="s">
        <v>183</v>
      </c>
      <c r="W26" s="1618"/>
      <c r="X26" s="1618"/>
      <c r="Y26" s="239"/>
      <c r="Z26" s="239"/>
      <c r="AA26" s="226" t="str">
        <f t="shared" si="0"/>
        <v/>
      </c>
      <c r="AB26" s="186"/>
    </row>
    <row r="27" spans="1:29" ht="24.95" customHeight="1" thickBot="1">
      <c r="A27" s="186"/>
      <c r="B27" s="1625" t="s">
        <v>184</v>
      </c>
      <c r="C27" s="1626"/>
      <c r="D27" s="1626"/>
      <c r="E27" s="1626"/>
      <c r="F27" s="1626"/>
      <c r="G27" s="1627"/>
      <c r="H27" s="1627"/>
      <c r="I27" s="1627"/>
      <c r="J27" s="1628" t="str">
        <f>IF(SUM(J13:L26)=0,"",SUM(J13:L26))</f>
        <v/>
      </c>
      <c r="K27" s="1629"/>
      <c r="L27" s="1630"/>
      <c r="M27" s="1628" t="str">
        <f>IF(SUM(M13:O26)=0,"",SUM(M13:O26))</f>
        <v/>
      </c>
      <c r="N27" s="1629"/>
      <c r="O27" s="1630"/>
      <c r="P27" s="228" t="str">
        <f>IF(SUM(P13:P26)=0,"",SUM(P13:P26))</f>
        <v/>
      </c>
      <c r="Q27" s="1625" t="s">
        <v>184</v>
      </c>
      <c r="R27" s="1626"/>
      <c r="S27" s="1626"/>
      <c r="T27" s="1626"/>
      <c r="U27" s="1626"/>
      <c r="V27" s="1627"/>
      <c r="W27" s="1627"/>
      <c r="X27" s="1627"/>
      <c r="Y27" s="229" t="str">
        <f>IF(SUM(Y13:Y26)=0,"",SUM(Y13:Y26))</f>
        <v/>
      </c>
      <c r="Z27" s="229" t="str">
        <f>IF(SUM(Z13:Z26)=0,"",SUM(Z13:Z26))</f>
        <v/>
      </c>
      <c r="AA27" s="228" t="str">
        <f>IF(SUM(AA13:AA26)=0,"",SUM(AA13:AA26))</f>
        <v/>
      </c>
      <c r="AB27" s="186"/>
    </row>
    <row r="28" spans="1:29" ht="12.7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29" ht="18.75" customHeight="1">
      <c r="A29" s="186"/>
      <c r="B29" s="186"/>
      <c r="C29" s="186"/>
      <c r="D29" s="186"/>
      <c r="E29" s="186"/>
      <c r="F29" s="186"/>
      <c r="G29" s="186" t="s">
        <v>192</v>
      </c>
      <c r="H29" s="186"/>
      <c r="I29" s="186"/>
      <c r="J29" s="186"/>
      <c r="K29" s="186"/>
      <c r="L29" s="186"/>
      <c r="M29" s="186"/>
      <c r="N29" s="186"/>
      <c r="O29" s="186"/>
      <c r="P29" s="186"/>
      <c r="Q29" s="186" t="s">
        <v>308</v>
      </c>
      <c r="R29" s="186"/>
      <c r="S29" s="186"/>
      <c r="T29" s="186"/>
      <c r="U29" s="186"/>
      <c r="V29" s="186"/>
      <c r="W29" s="186"/>
      <c r="X29" s="186"/>
      <c r="Y29" s="186"/>
      <c r="Z29" s="186"/>
      <c r="AA29" s="186"/>
      <c r="AB29" s="186"/>
      <c r="AC29" s="186"/>
    </row>
    <row r="30" spans="1:29" ht="24.95" customHeight="1">
      <c r="A30" s="186"/>
      <c r="B30" s="219"/>
      <c r="C30" s="219"/>
      <c r="D30" s="219"/>
      <c r="E30" s="219"/>
      <c r="F30" s="219"/>
      <c r="G30" s="186"/>
      <c r="H30" s="1631" t="s">
        <v>187</v>
      </c>
      <c r="I30" s="1631"/>
      <c r="J30" s="240"/>
      <c r="K30" s="220" t="s">
        <v>188</v>
      </c>
      <c r="L30" s="240"/>
      <c r="M30" s="220" t="s">
        <v>189</v>
      </c>
      <c r="N30" s="240"/>
      <c r="O30" s="220" t="s">
        <v>190</v>
      </c>
      <c r="P30" s="186"/>
      <c r="Q30" s="1632" t="s">
        <v>214</v>
      </c>
      <c r="R30" s="1632"/>
      <c r="S30" s="1633"/>
      <c r="T30" s="1633"/>
      <c r="U30" s="1633"/>
      <c r="V30" s="1633"/>
      <c r="W30" s="1633"/>
      <c r="X30" s="1633"/>
      <c r="Y30" s="1633"/>
      <c r="Z30" s="1633"/>
      <c r="AA30" s="1633"/>
      <c r="AB30" s="186"/>
      <c r="AC30" s="186"/>
    </row>
    <row r="31" spans="1:29" ht="24.95" customHeight="1">
      <c r="A31" s="186"/>
      <c r="B31" s="186"/>
      <c r="C31" s="186"/>
      <c r="D31" s="186"/>
      <c r="E31" s="186"/>
      <c r="F31" s="186"/>
      <c r="G31" s="395"/>
      <c r="H31" s="186"/>
      <c r="I31" s="186"/>
      <c r="J31" s="186"/>
      <c r="K31" s="186"/>
      <c r="L31" s="186"/>
      <c r="M31" s="186"/>
      <c r="N31" s="186"/>
      <c r="O31" s="186"/>
      <c r="P31" s="186"/>
      <c r="Q31" s="1632" t="s">
        <v>215</v>
      </c>
      <c r="R31" s="1632"/>
      <c r="S31" s="1633"/>
      <c r="T31" s="1633"/>
      <c r="U31" s="1633"/>
      <c r="V31" s="1633"/>
      <c r="W31" s="1633"/>
      <c r="X31" s="1633"/>
      <c r="Y31" s="1633"/>
      <c r="Z31" s="1633"/>
      <c r="AA31" s="1633"/>
      <c r="AB31" s="186"/>
      <c r="AC31" s="186"/>
    </row>
    <row r="32" spans="1:29" ht="24.95" customHeight="1">
      <c r="A32" s="186"/>
      <c r="B32" s="190"/>
      <c r="C32" s="190"/>
      <c r="D32" s="190"/>
      <c r="E32" s="190"/>
      <c r="F32" s="190"/>
      <c r="G32" s="186"/>
      <c r="H32" s="186"/>
      <c r="I32" s="186"/>
      <c r="J32" s="186"/>
      <c r="K32" s="186"/>
      <c r="L32" s="186"/>
      <c r="M32" s="186"/>
      <c r="N32" s="186"/>
      <c r="O32" s="186"/>
      <c r="P32" s="186"/>
      <c r="Q32" s="1632" t="s">
        <v>216</v>
      </c>
      <c r="R32" s="1632"/>
      <c r="S32" s="1634"/>
      <c r="T32" s="1634"/>
      <c r="U32" s="1634"/>
      <c r="V32" s="1634"/>
      <c r="W32" s="1634"/>
      <c r="X32" s="1634"/>
      <c r="Y32" s="241" t="s">
        <v>185</v>
      </c>
      <c r="Z32" s="242"/>
      <c r="AA32" s="241"/>
      <c r="AB32" s="219"/>
      <c r="AC32" s="186"/>
    </row>
    <row r="33" spans="1:44" ht="24.95" customHeight="1">
      <c r="A33" s="186"/>
      <c r="B33" s="186"/>
      <c r="C33" s="186"/>
      <c r="D33" s="186"/>
      <c r="E33" s="186"/>
      <c r="F33" s="186"/>
      <c r="G33" s="186"/>
      <c r="H33" s="186"/>
      <c r="I33" s="186"/>
      <c r="J33" s="186"/>
      <c r="K33" s="186"/>
      <c r="L33" s="186"/>
      <c r="M33" s="186"/>
      <c r="N33" s="186"/>
      <c r="O33" s="186"/>
      <c r="P33" s="186"/>
      <c r="Q33" s="1635" t="s">
        <v>217</v>
      </c>
      <c r="R33" s="1635"/>
      <c r="S33" s="1634"/>
      <c r="T33" s="1634"/>
      <c r="U33" s="1634"/>
      <c r="V33" s="1634"/>
      <c r="W33" s="1634"/>
      <c r="X33" s="1634"/>
      <c r="Y33" s="1634"/>
      <c r="Z33" s="1634"/>
      <c r="AA33" s="1634"/>
      <c r="AB33" s="186"/>
      <c r="AC33" s="186"/>
    </row>
    <row r="34" spans="1:44">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row>
    <row r="35" spans="1:44" ht="18.75">
      <c r="A35" s="186"/>
      <c r="B35" s="186"/>
      <c r="C35" s="230" t="s">
        <v>213</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row>
    <row r="36" spans="1:44">
      <c r="A36" s="186"/>
    </row>
    <row r="37" spans="1:44">
      <c r="A37" s="186"/>
    </row>
    <row r="38" spans="1:44">
      <c r="A38" s="186"/>
    </row>
    <row r="39" spans="1:44" ht="14.25" customHeight="1">
      <c r="A39" s="186"/>
    </row>
    <row r="40" spans="1:44" ht="14.25" customHeight="1">
      <c r="A40" s="186"/>
    </row>
    <row r="41" spans="1:44" ht="14.25" customHeight="1">
      <c r="A41" s="186"/>
    </row>
    <row r="42" spans="1:44" ht="14.25" customHeight="1">
      <c r="A42" s="186"/>
    </row>
    <row r="43" spans="1:44" ht="14.25" customHeight="1">
      <c r="A43" s="186"/>
    </row>
    <row r="44" spans="1:44">
      <c r="A44" s="186"/>
    </row>
    <row r="45" spans="1:44">
      <c r="A45" s="186"/>
    </row>
    <row r="46" spans="1:44" ht="29.25" customHeight="1">
      <c r="A46" s="186"/>
    </row>
    <row r="47" spans="1:44">
      <c r="A47" s="186"/>
    </row>
    <row r="48" spans="1:44">
      <c r="A48" s="186"/>
    </row>
    <row r="49" spans="1:26">
      <c r="A49" s="186"/>
    </row>
    <row r="50" spans="1:26">
      <c r="A50" s="186"/>
    </row>
    <row r="51" spans="1:26">
      <c r="A51" s="186"/>
    </row>
    <row r="52" spans="1:26">
      <c r="A52" s="186"/>
    </row>
    <row r="53" spans="1:26">
      <c r="A53" s="186"/>
    </row>
    <row r="54" spans="1:26">
      <c r="A54" s="186"/>
    </row>
    <row r="55" spans="1:26">
      <c r="A55" s="186"/>
    </row>
    <row r="56" spans="1:26" ht="68.25" customHeight="1">
      <c r="A56" s="186"/>
    </row>
    <row r="57" spans="1:26" s="222" customFormat="1" ht="28.5" customHeight="1">
      <c r="A57" s="221"/>
      <c r="B57" s="221"/>
      <c r="C57" s="352" t="s">
        <v>204</v>
      </c>
      <c r="D57" s="223"/>
      <c r="E57" s="223"/>
      <c r="F57" s="223"/>
      <c r="G57" s="223"/>
      <c r="H57" s="223"/>
      <c r="I57" s="223"/>
      <c r="J57" s="223"/>
      <c r="K57" s="223"/>
      <c r="L57" s="223"/>
      <c r="M57" s="223"/>
      <c r="N57" s="223"/>
      <c r="O57" s="223"/>
      <c r="P57" s="223"/>
      <c r="Q57" s="223"/>
      <c r="R57" s="223"/>
      <c r="S57" s="223"/>
      <c r="T57" s="223"/>
      <c r="U57" s="223"/>
      <c r="V57" s="223"/>
      <c r="W57" s="224"/>
      <c r="X57" s="225"/>
      <c r="Y57" s="225"/>
    </row>
    <row r="58" spans="1:26" s="222" customFormat="1" ht="28.5" customHeight="1">
      <c r="A58" s="219"/>
      <c r="B58" s="219"/>
      <c r="C58" s="1639" t="s">
        <v>205</v>
      </c>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1"/>
    </row>
    <row r="59" spans="1:26" s="222" customFormat="1" ht="28.5" customHeight="1">
      <c r="A59" s="219"/>
      <c r="B59" s="219"/>
      <c r="C59" s="1642" t="s">
        <v>209</v>
      </c>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4"/>
    </row>
    <row r="60" spans="1:26" s="222" customFormat="1" ht="28.5" customHeight="1">
      <c r="A60" s="219"/>
      <c r="B60" s="219"/>
      <c r="C60" s="1642" t="s">
        <v>210</v>
      </c>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4"/>
    </row>
    <row r="61" spans="1:26" s="222" customFormat="1" ht="25.5" customHeight="1">
      <c r="A61" s="219"/>
      <c r="B61" s="219"/>
      <c r="C61" s="1642" t="s">
        <v>206</v>
      </c>
      <c r="D61" s="1643"/>
      <c r="E61" s="1643"/>
      <c r="F61" s="1643"/>
      <c r="G61" s="1643"/>
      <c r="H61" s="1643"/>
      <c r="I61" s="1643"/>
      <c r="J61" s="1643"/>
      <c r="K61" s="1643"/>
      <c r="L61" s="1643"/>
      <c r="M61" s="1643"/>
      <c r="N61" s="1643"/>
      <c r="O61" s="1643"/>
      <c r="P61" s="1643"/>
      <c r="Q61" s="1643"/>
      <c r="R61" s="1643"/>
      <c r="S61" s="1643"/>
      <c r="T61" s="1643"/>
      <c r="U61" s="1643"/>
      <c r="V61" s="1643"/>
      <c r="W61" s="1643"/>
      <c r="X61" s="1643"/>
      <c r="Y61" s="1643"/>
      <c r="Z61" s="1644"/>
    </row>
    <row r="62" spans="1:26" s="222" customFormat="1" ht="25.5" customHeight="1">
      <c r="A62" s="219"/>
      <c r="B62" s="219"/>
      <c r="C62" s="1645" t="s">
        <v>212</v>
      </c>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7"/>
    </row>
    <row r="63" spans="1:26" s="222" customFormat="1" ht="25.5" customHeight="1">
      <c r="A63" s="219"/>
      <c r="B63" s="219"/>
      <c r="C63" s="396" t="s">
        <v>211</v>
      </c>
      <c r="D63" s="393"/>
      <c r="E63" s="393"/>
      <c r="F63" s="393"/>
      <c r="G63" s="393"/>
      <c r="H63" s="393"/>
      <c r="I63" s="393"/>
      <c r="J63" s="393"/>
      <c r="K63" s="393"/>
      <c r="L63" s="393"/>
      <c r="M63" s="393"/>
      <c r="N63" s="393"/>
      <c r="O63" s="393"/>
      <c r="P63" s="393"/>
      <c r="Q63" s="393"/>
      <c r="R63" s="393"/>
      <c r="S63" s="393"/>
      <c r="T63" s="393"/>
      <c r="U63" s="393"/>
      <c r="V63" s="393"/>
      <c r="W63" s="393"/>
      <c r="X63" s="393"/>
      <c r="Y63" s="393"/>
      <c r="Z63" s="394"/>
    </row>
    <row r="64" spans="1:26" s="222" customFormat="1" ht="25.5" customHeight="1">
      <c r="A64" s="219"/>
      <c r="B64" s="219"/>
      <c r="C64" s="1648" t="s">
        <v>208</v>
      </c>
      <c r="D64" s="1649"/>
      <c r="E64" s="1649"/>
      <c r="F64" s="1649"/>
      <c r="G64" s="1649"/>
      <c r="H64" s="1649"/>
      <c r="I64" s="1649"/>
      <c r="J64" s="1649"/>
      <c r="K64" s="1649"/>
      <c r="L64" s="1649"/>
      <c r="M64" s="1649"/>
      <c r="N64" s="1649"/>
      <c r="O64" s="1649"/>
      <c r="P64" s="1649"/>
      <c r="Q64" s="1649"/>
      <c r="R64" s="1649"/>
      <c r="S64" s="1649"/>
      <c r="T64" s="1649"/>
      <c r="U64" s="1649"/>
      <c r="V64" s="1649"/>
      <c r="W64" s="1649"/>
      <c r="X64" s="1649"/>
      <c r="Y64" s="1649"/>
      <c r="Z64" s="1650"/>
    </row>
    <row r="65" spans="1:28" s="222" customFormat="1" ht="25.5" customHeight="1">
      <c r="A65" s="219"/>
      <c r="B65" s="219"/>
      <c r="C65" s="1636" t="s">
        <v>207</v>
      </c>
      <c r="D65" s="1637"/>
      <c r="E65" s="1637"/>
      <c r="F65" s="1637"/>
      <c r="G65" s="1637"/>
      <c r="H65" s="1637"/>
      <c r="I65" s="1637"/>
      <c r="J65" s="1637"/>
      <c r="K65" s="1637"/>
      <c r="L65" s="1637"/>
      <c r="M65" s="1637"/>
      <c r="N65" s="1637"/>
      <c r="O65" s="1637"/>
      <c r="P65" s="1637"/>
      <c r="Q65" s="1637"/>
      <c r="R65" s="1637"/>
      <c r="S65" s="1637"/>
      <c r="T65" s="1637"/>
      <c r="U65" s="1637"/>
      <c r="V65" s="1637"/>
      <c r="W65" s="1637"/>
      <c r="X65" s="1637"/>
      <c r="Y65" s="1637"/>
      <c r="Z65" s="1638"/>
    </row>
    <row r="66" spans="1:28">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row>
    <row r="67" spans="1:28">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row>
  </sheetData>
  <sheetProtection algorithmName="SHA-512" hashValue="Jy5EV3apCetICyE76pSGLveaFU0DsTtnK2ZYs+1mEzNYgxbTWPP/HcagkfTmTHXPJ6ypUwGgcMI+VzzuqeU6GQ==" saltValue="TGzbS7RW2FtJdZzRRC+ejg==" spinCount="100000" sheet="1" objects="1" scenarios="1" selectLockedCells="1"/>
  <mergeCells count="75">
    <mergeCell ref="C65:Z65"/>
    <mergeCell ref="C58:Z58"/>
    <mergeCell ref="C59:Z59"/>
    <mergeCell ref="C60:Z60"/>
    <mergeCell ref="C61:Z61"/>
    <mergeCell ref="C62:Z62"/>
    <mergeCell ref="C64:Z64"/>
    <mergeCell ref="Q31:R31"/>
    <mergeCell ref="S31:AA31"/>
    <mergeCell ref="Q32:R32"/>
    <mergeCell ref="S32:X32"/>
    <mergeCell ref="Q33:R33"/>
    <mergeCell ref="S33:AA33"/>
    <mergeCell ref="B27:I27"/>
    <mergeCell ref="J27:L27"/>
    <mergeCell ref="M27:O27"/>
    <mergeCell ref="Q27:X27"/>
    <mergeCell ref="H30:I30"/>
    <mergeCell ref="Q30:R30"/>
    <mergeCell ref="S30:AA30"/>
    <mergeCell ref="G25:I25"/>
    <mergeCell ref="J25:L25"/>
    <mergeCell ref="M25:O25"/>
    <mergeCell ref="V25:X25"/>
    <mergeCell ref="G26:I26"/>
    <mergeCell ref="J26:L26"/>
    <mergeCell ref="M26:O26"/>
    <mergeCell ref="V26:X26"/>
    <mergeCell ref="J22:L22"/>
    <mergeCell ref="M22:O22"/>
    <mergeCell ref="J23:L23"/>
    <mergeCell ref="M23:O23"/>
    <mergeCell ref="J24:L24"/>
    <mergeCell ref="M24:O24"/>
    <mergeCell ref="J19:L19"/>
    <mergeCell ref="M19:O19"/>
    <mergeCell ref="J20:L20"/>
    <mergeCell ref="M20:O20"/>
    <mergeCell ref="J21:L21"/>
    <mergeCell ref="M21:O21"/>
    <mergeCell ref="J16:L16"/>
    <mergeCell ref="M16:O16"/>
    <mergeCell ref="J17:L17"/>
    <mergeCell ref="M17:O17"/>
    <mergeCell ref="J18:L18"/>
    <mergeCell ref="M18:O18"/>
    <mergeCell ref="J13:L13"/>
    <mergeCell ref="M13:O13"/>
    <mergeCell ref="J14:L14"/>
    <mergeCell ref="M14:O14"/>
    <mergeCell ref="J15:L15"/>
    <mergeCell ref="M15:O15"/>
    <mergeCell ref="B9:F9"/>
    <mergeCell ref="Q9:R9"/>
    <mergeCell ref="B11:P11"/>
    <mergeCell ref="Q11:AA11"/>
    <mergeCell ref="B12:F12"/>
    <mergeCell ref="G12:I12"/>
    <mergeCell ref="J12:L12"/>
    <mergeCell ref="M12:O12"/>
    <mergeCell ref="Q12:U12"/>
    <mergeCell ref="V12:X12"/>
    <mergeCell ref="B8:F8"/>
    <mergeCell ref="B3:F3"/>
    <mergeCell ref="G3:N3"/>
    <mergeCell ref="Q3:AA5"/>
    <mergeCell ref="B4:F4"/>
    <mergeCell ref="G4:H4"/>
    <mergeCell ref="B5:F5"/>
    <mergeCell ref="G5:H5"/>
    <mergeCell ref="B6:F6"/>
    <mergeCell ref="G6:H6"/>
    <mergeCell ref="I6:J6"/>
    <mergeCell ref="K6:N6"/>
    <mergeCell ref="B7:F7"/>
  </mergeCells>
  <phoneticPr fontId="7"/>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68"/>
  </cols>
  <sheetData>
    <row r="1" spans="1:2">
      <c r="A1" s="68">
        <v>1</v>
      </c>
      <c r="B1" s="68" t="s">
        <v>78</v>
      </c>
    </row>
    <row r="2" spans="1:2">
      <c r="A2" s="68">
        <v>2</v>
      </c>
      <c r="B2" s="68" t="s">
        <v>50</v>
      </c>
    </row>
    <row r="3" spans="1:2">
      <c r="A3" s="68">
        <v>3</v>
      </c>
      <c r="B3" s="68" t="s">
        <v>51</v>
      </c>
    </row>
    <row r="4" spans="1:2">
      <c r="A4" s="68">
        <v>4</v>
      </c>
      <c r="B4" s="68" t="s">
        <v>79</v>
      </c>
    </row>
    <row r="5" spans="1:2">
      <c r="A5" s="68">
        <v>5</v>
      </c>
      <c r="B5" s="68" t="s">
        <v>52</v>
      </c>
    </row>
    <row r="6" spans="1:2">
      <c r="A6" s="68">
        <v>6</v>
      </c>
      <c r="B6" s="68" t="s">
        <v>80</v>
      </c>
    </row>
    <row r="7" spans="1:2">
      <c r="A7" s="68">
        <v>7</v>
      </c>
      <c r="B7" s="68" t="s">
        <v>81</v>
      </c>
    </row>
    <row r="8" spans="1:2">
      <c r="A8" s="68">
        <v>8</v>
      </c>
      <c r="B8" s="68" t="s">
        <v>82</v>
      </c>
    </row>
    <row r="9" spans="1:2">
      <c r="A9" s="68">
        <v>9</v>
      </c>
      <c r="B9" s="68" t="s">
        <v>83</v>
      </c>
    </row>
    <row r="10" spans="1:2">
      <c r="A10" s="68">
        <v>10</v>
      </c>
      <c r="B10" s="68" t="s">
        <v>84</v>
      </c>
    </row>
    <row r="11" spans="1:2">
      <c r="A11" s="68">
        <v>11</v>
      </c>
      <c r="B11" s="68" t="s">
        <v>85</v>
      </c>
    </row>
    <row r="12" spans="1:2">
      <c r="A12" s="68">
        <v>12</v>
      </c>
      <c r="B12" s="68" t="s">
        <v>86</v>
      </c>
    </row>
    <row r="13" spans="1:2">
      <c r="A13" s="68">
        <v>13</v>
      </c>
      <c r="B13" s="68" t="s">
        <v>87</v>
      </c>
    </row>
    <row r="14" spans="1:2">
      <c r="A14" s="68">
        <v>14</v>
      </c>
      <c r="B14" s="68" t="s">
        <v>88</v>
      </c>
    </row>
    <row r="15" spans="1:2">
      <c r="A15" s="68">
        <v>15</v>
      </c>
      <c r="B15" s="68" t="s">
        <v>89</v>
      </c>
    </row>
    <row r="16" spans="1:2">
      <c r="A16" s="68">
        <v>16</v>
      </c>
      <c r="B16" s="68" t="s">
        <v>90</v>
      </c>
    </row>
    <row r="17" spans="1:2">
      <c r="A17" s="68">
        <v>17</v>
      </c>
      <c r="B17" s="68" t="s">
        <v>91</v>
      </c>
    </row>
    <row r="18" spans="1:2">
      <c r="A18" s="68">
        <v>20</v>
      </c>
      <c r="B18" s="68" t="s">
        <v>92</v>
      </c>
    </row>
    <row r="19" spans="1:2">
      <c r="A19" s="68">
        <v>21</v>
      </c>
      <c r="B19" s="68" t="s">
        <v>93</v>
      </c>
    </row>
    <row r="20" spans="1:2">
      <c r="A20" s="68">
        <v>22</v>
      </c>
      <c r="B20" s="68" t="s">
        <v>94</v>
      </c>
    </row>
    <row r="21" spans="1:2">
      <c r="A21" s="68">
        <v>99</v>
      </c>
      <c r="B21" s="68" t="s">
        <v>95</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2025-04-22T03:03:11Z</cp:lastPrinted>
  <dcterms:created xsi:type="dcterms:W3CDTF">2010-09-14T10:57:00Z</dcterms:created>
  <dcterms:modified xsi:type="dcterms:W3CDTF">2025-08-08T04:11:33Z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